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0069674\Desktop\HP\"/>
    </mc:Choice>
  </mc:AlternateContent>
  <xr:revisionPtr revIDLastSave="0" documentId="8_{E1588A55-0B07-4B32-A308-A4C15016D5B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①設備購入経費入力" sheetId="6" r:id="rId1"/>
    <sheet name="②設備購入経費申請額算出" sheetId="2" r:id="rId2"/>
    <sheet name="③付帯経費入力" sheetId="7" r:id="rId3"/>
    <sheet name="②付帯経費申請額算出" sheetId="8" r:id="rId4"/>
    <sheet name="補助金額合計" sheetId="9" r:id="rId5"/>
  </sheets>
  <definedNames>
    <definedName name="_xlnm.Print_Area" localSheetId="1">②設備購入経費申請額算出!$A$1:$E$15</definedName>
    <definedName name="_xlnm.Print_Area" localSheetId="3">②付帯経費申請額算出!$A$1:$E$17</definedName>
    <definedName name="_xlnm.Print_Area" localSheetId="4">補助金額合計!$A$1:$D$9</definedName>
    <definedName name="市外_上限超1" localSheetId="1">AND(②設備購入経費申請額算出!#REF!="市外",②設備購入経費申請額算出!$D$4*1/2&gt;10000000)</definedName>
    <definedName name="市外_上限超1" localSheetId="3">AND(②付帯経費申請額算出!#REF!="市外",②付帯経費申請額算出!$D$6*1/2&gt;10000000)</definedName>
    <definedName name="市外_上限超1" localSheetId="4">AND(補助金額合計!#REF!="市外",補助金額合計!$C$3*1/2&gt;10000000)</definedName>
    <definedName name="市外_上限超3" localSheetId="3">AND(②付帯経費申請額算出!#REF!="市外",②付帯経費申請額算出!#REF!*1/2&gt;10000000)</definedName>
    <definedName name="市外_上限超3" localSheetId="4">AND(補助金額合計!#REF!="市外",補助金額合計!#REF!*1/2&gt;10000000)</definedName>
    <definedName name="市外_上限超3">AND(②設備購入経費申請額算出!#REF!="市外",②設備購入経費申請額算出!#REF!*1/2&gt;10000000)</definedName>
    <definedName name="市外_上限内1" localSheetId="3">AND(②付帯経費申請額算出!#REF!="市外",②付帯経費申請額算出!$D$6*1/2&lt;=10000000)</definedName>
    <definedName name="市外_上限内1" localSheetId="4">AND(補助金額合計!#REF!="市外",補助金額合計!$C$3*1/2&lt;=10000000)</definedName>
    <definedName name="市外_上限内1">AND(②設備購入経費申請額算出!#REF!="市外",②設備購入経費申請額算出!$D$4*1/2&lt;=10000000)</definedName>
    <definedName name="市外_上限内2" localSheetId="3">AND(②付帯経費申請額算出!#REF!="市外",②付帯経費申請額算出!$D$11*1/2&lt;=10000000)</definedName>
    <definedName name="市外_上限内2" localSheetId="4">AND(補助金額合計!#REF!="市外",補助金額合計!$C$4*1/2&lt;=10000000)</definedName>
    <definedName name="市外_上限内2">AND(②設備購入経費申請額算出!#REF!="市外",②設備購入経費申請額算出!$D$9*1/2&lt;=10000000)</definedName>
    <definedName name="市外_上限内3" localSheetId="3">AND(②付帯経費申請額算出!#REF!="市外",②付帯経費申請額算出!#REF!*1/2&lt;=10000000)</definedName>
    <definedName name="市外_上限内3" localSheetId="4">AND(補助金額合計!#REF!="市外",補助金額合計!#REF!*1/2&lt;=10000000)</definedName>
    <definedName name="市外_上限内3">AND(②設備購入経費申請額算出!#REF!="市外",②設備購入経費申請額算出!#REF!*1/2&lt;=10000000)</definedName>
    <definedName name="市内_上限超1" localSheetId="1">AND(②設備購入経費申請額算出!#REF!="市内",②設備購入経費申請額算出!$D$4*2/3&gt;10000000)</definedName>
    <definedName name="市内_上限超1" localSheetId="3">AND(②付帯経費申請額算出!#REF!="市内",②付帯経費申請額算出!$D$6*2/3&gt;10000000)</definedName>
    <definedName name="市内_上限超1" localSheetId="4">AND(補助金額合計!#REF!="市内",補助金額合計!$C$3*2/3&gt;10000000)</definedName>
    <definedName name="市内_上限超3" localSheetId="3">AND(②付帯経費申請額算出!#REF!="市内",②付帯経費申請額算出!#REF!*2/3&gt;10000000)</definedName>
    <definedName name="市内_上限超3" localSheetId="4">AND(補助金額合計!#REF!="市内",補助金額合計!#REF!*2/3&gt;10000000)</definedName>
    <definedName name="市内_上限超3">AND(②設備購入経費申請額算出!#REF!="市内",②設備購入経費申請額算出!#REF!*2/3&gt;10000000)</definedName>
    <definedName name="市内_上限内1" localSheetId="1">AND(②設備購入経費申請額算出!#REF!="市内",②設備購入経費申請額算出!$D$4*2/3&lt;=10000000)</definedName>
    <definedName name="市内_上限内1" localSheetId="3">AND(②付帯経費申請額算出!#REF!="市内",②付帯経費申請額算出!$D$6*2/3&lt;=10000000)</definedName>
    <definedName name="市内_上限内1" localSheetId="4">AND(補助金額合計!#REF!="市内",補助金額合計!$C$3*2/3&lt;=10000000)</definedName>
    <definedName name="市内_上限内2" localSheetId="3">AND(②付帯経費申請額算出!#REF!="市内",②付帯経費申請額算出!$D$11*2/3&lt;=10000000)</definedName>
    <definedName name="市内_上限内2" localSheetId="4">AND(補助金額合計!#REF!="市内",補助金額合計!$C$4*2/3&lt;=10000000)</definedName>
    <definedName name="市内_上限内2">AND(②設備購入経費申請額算出!#REF!="市内",②設備購入経費申請額算出!$D$9*2/3&lt;=10000000)</definedName>
    <definedName name="市内_上限内3" localSheetId="3">AND(②付帯経費申請額算出!#REF!="市内",②付帯経費申請額算出!#REF!*2/3&lt;=10000000)</definedName>
    <definedName name="市内_上限内3" localSheetId="4">AND(補助金額合計!#REF!="市内",補助金額合計!#REF!*2/3&lt;=10000000)</definedName>
    <definedName name="市内_上限内3">AND(②設備購入経費申請額算出!#REF!="市内",②設備購入経費申請額算出!#REF!*2/3&lt;=10000000)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7" l="1"/>
  <c r="D11" i="8" s="1"/>
  <c r="D13" i="8" s="1"/>
  <c r="C4" i="7"/>
  <c r="D6" i="8" s="1"/>
  <c r="D8" i="8" s="1"/>
  <c r="F4" i="6"/>
  <c r="D9" i="2" s="1"/>
  <c r="D11" i="2" s="1"/>
  <c r="C4" i="6"/>
  <c r="D4" i="2" s="1"/>
  <c r="D6" i="2" s="1"/>
  <c r="D14" i="2" l="1" a="1"/>
  <c r="D14" i="2" s="1"/>
  <c r="D3" i="8" l="1"/>
  <c r="D16" i="8" s="1" a="1"/>
  <c r="D16" i="8" s="1"/>
  <c r="C5" i="9" s="1"/>
  <c r="C3" i="9"/>
  <c r="C8" i="9" l="1"/>
  <c r="C9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浅川</author>
  </authors>
  <commentList>
    <comment ref="D14" authorId="0" shapeId="0" xr:uid="{872AADC0-4832-4BB2-A965-97A264D3E8B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【注意】
・この設備購入分の補助金額が１０００万円の場合、補助上限額に到達しているため、付帯経費は申請できません。
</t>
        </r>
        <r>
          <rPr>
            <sz val="9"/>
            <color indexed="81"/>
            <rFont val="MS P ゴシック"/>
            <family val="3"/>
            <charset val="128"/>
          </rPr>
          <t>➡［補助金額合計］シートをご確認ください。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・この設備購入分の補助額が１５万円未満で付帯経費がない場合、補助下限の１５万円を下回っているため、補助金の申請ができません。
</t>
        </r>
        <r>
          <rPr>
            <sz val="9"/>
            <color indexed="81"/>
            <rFont val="MS P ゴシック"/>
            <family val="3"/>
            <charset val="128"/>
          </rPr>
          <t>➡設備購入分の補助金額が１５万円以上１０００万円未満であり、付帯経費が</t>
        </r>
        <r>
          <rPr>
            <sz val="9"/>
            <color indexed="12"/>
            <rFont val="MS P ゴシック"/>
            <family val="3"/>
            <charset val="128"/>
          </rPr>
          <t>ない</t>
        </r>
        <r>
          <rPr>
            <sz val="9"/>
            <color indexed="81"/>
            <rFont val="MS P ゴシック"/>
            <family val="3"/>
            <charset val="128"/>
          </rPr>
          <t>場合は［補助金額合計］シートをご確認ください。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9"/>
            <color indexed="81"/>
            <rFont val="MS P ゴシック"/>
            <family val="3"/>
            <charset val="128"/>
          </rPr>
          <t>➡設備購入分の補助金額が１５万円以上１０００万円未満であり、付帯経費が</t>
        </r>
        <r>
          <rPr>
            <sz val="9"/>
            <color indexed="10"/>
            <rFont val="MS P ゴシック"/>
            <family val="3"/>
            <charset val="128"/>
          </rPr>
          <t>ある</t>
        </r>
        <r>
          <rPr>
            <sz val="9"/>
            <color indexed="81"/>
            <rFont val="MS P ゴシック"/>
            <family val="3"/>
            <charset val="128"/>
          </rPr>
          <t xml:space="preserve">場合は、［③付帯経費入力］シートを入力してください。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浅川</author>
  </authors>
  <commentList>
    <comment ref="C8" authorId="0" shapeId="0" xr:uid="{EFC9749E-AE83-4DCB-A21B-E4AF6DF671B6}">
      <text>
        <r>
          <rPr>
            <b/>
            <sz val="9"/>
            <color indexed="81"/>
            <rFont val="MS P ゴシック"/>
            <family val="3"/>
            <charset val="128"/>
          </rPr>
          <t>この金額が申請金額になります。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<sst xmlns="http://schemas.openxmlformats.org/spreadsheetml/2006/main" count="65" uniqueCount="39">
  <si>
    <t>①　設備の購入経費</t>
    <rPh sb="2" eb="4">
      <t>セツビ</t>
    </rPh>
    <rPh sb="5" eb="7">
      <t>コウニュウ</t>
    </rPh>
    <rPh sb="7" eb="9">
      <t>ケイヒ</t>
    </rPh>
    <phoneticPr fontId="2"/>
  </si>
  <si>
    <t xml:space="preserve"> </t>
    <phoneticPr fontId="2"/>
  </si>
  <si>
    <t>※千円未満切捨て</t>
    <rPh sb="1" eb="7">
      <t>センエンミマンキリス</t>
    </rPh>
    <phoneticPr fontId="2"/>
  </si>
  <si>
    <t>単位：円</t>
    <rPh sb="0" eb="2">
      <t>タンイ</t>
    </rPh>
    <rPh sb="3" eb="4">
      <t>エン</t>
    </rPh>
    <phoneticPr fontId="2"/>
  </si>
  <si>
    <t>○設備購入経費入力表</t>
    <rPh sb="1" eb="3">
      <t>セツビ</t>
    </rPh>
    <rPh sb="3" eb="5">
      <t>コウニュウ</t>
    </rPh>
    <rPh sb="5" eb="7">
      <t>ケイヒ</t>
    </rPh>
    <rPh sb="7" eb="9">
      <t>ニュウリョク</t>
    </rPh>
    <rPh sb="9" eb="10">
      <t>ヒョウ</t>
    </rPh>
    <phoneticPr fontId="2"/>
  </si>
  <si>
    <t>市外購入分</t>
    <rPh sb="0" eb="2">
      <t>シガイ</t>
    </rPh>
    <rPh sb="2" eb="5">
      <t>コウニュウブン</t>
    </rPh>
    <phoneticPr fontId="2"/>
  </si>
  <si>
    <t>合計</t>
    <rPh sb="0" eb="2">
      <t>ゴウケイ</t>
    </rPh>
    <phoneticPr fontId="2"/>
  </si>
  <si>
    <t>▼　以下に金額を入力　▼</t>
    <rPh sb="2" eb="4">
      <t>イカ</t>
    </rPh>
    <rPh sb="5" eb="7">
      <t>キンガク</t>
    </rPh>
    <rPh sb="8" eb="10">
      <t>ニュウリョク</t>
    </rPh>
    <phoneticPr fontId="2"/>
  </si>
  <si>
    <r>
      <rPr>
        <b/>
        <sz val="16"/>
        <color theme="1"/>
        <rFont val="ＭＳ ゴシック"/>
        <family val="3"/>
        <charset val="128"/>
      </rPr>
      <t>市 内</t>
    </r>
    <r>
      <rPr>
        <b/>
        <sz val="12"/>
        <color theme="1"/>
        <rFont val="ＭＳ ゴシック"/>
        <family val="3"/>
        <charset val="128"/>
      </rPr>
      <t xml:space="preserve"> 購 入 分</t>
    </r>
    <rPh sb="0" eb="1">
      <t>シ</t>
    </rPh>
    <rPh sb="2" eb="3">
      <t>ナイ</t>
    </rPh>
    <rPh sb="4" eb="5">
      <t>コウ</t>
    </rPh>
    <rPh sb="6" eb="7">
      <t>イ</t>
    </rPh>
    <rPh sb="8" eb="9">
      <t>ブン</t>
    </rPh>
    <phoneticPr fontId="2"/>
  </si>
  <si>
    <r>
      <rPr>
        <b/>
        <sz val="16"/>
        <color theme="1"/>
        <rFont val="ＭＳ ゴシック"/>
        <family val="3"/>
        <charset val="128"/>
      </rPr>
      <t>市 外</t>
    </r>
    <r>
      <rPr>
        <b/>
        <sz val="11"/>
        <color theme="1"/>
        <rFont val="ＭＳ ゴシック"/>
        <family val="3"/>
        <charset val="128"/>
      </rPr>
      <t xml:space="preserve"> 購 入 分</t>
    </r>
    <rPh sb="0" eb="1">
      <t>シ</t>
    </rPh>
    <rPh sb="2" eb="3">
      <t>ソト</t>
    </rPh>
    <rPh sb="4" eb="5">
      <t>コウ</t>
    </rPh>
    <rPh sb="6" eb="7">
      <t>イ</t>
    </rPh>
    <rPh sb="8" eb="9">
      <t>ブン</t>
    </rPh>
    <phoneticPr fontId="2"/>
  </si>
  <si>
    <t>○入力方法○</t>
    <rPh sb="1" eb="3">
      <t>ニュウリョク</t>
    </rPh>
    <rPh sb="3" eb="5">
      <t>ホウホウ</t>
    </rPh>
    <phoneticPr fontId="2"/>
  </si>
  <si>
    <t>・必ず税抜きの金額をご入力ください。</t>
    <rPh sb="1" eb="2">
      <t>カナラ</t>
    </rPh>
    <rPh sb="3" eb="5">
      <t>ゼイヌ</t>
    </rPh>
    <rPh sb="7" eb="9">
      <t>キンガク</t>
    </rPh>
    <rPh sb="11" eb="13">
      <t>ニュウリョク</t>
    </rPh>
    <phoneticPr fontId="2"/>
  </si>
  <si>
    <t>・１行あたり見積書１枚ごとの金額でも、製品１つごとの金額でもどちらでも構いません。</t>
    <rPh sb="2" eb="3">
      <t>ギョウ</t>
    </rPh>
    <rPh sb="6" eb="9">
      <t>ミツモリショ</t>
    </rPh>
    <rPh sb="10" eb="11">
      <t>マイ</t>
    </rPh>
    <rPh sb="14" eb="16">
      <t>キンガク</t>
    </rPh>
    <rPh sb="19" eb="21">
      <t>セイヒン</t>
    </rPh>
    <rPh sb="26" eb="28">
      <t>キンガク</t>
    </rPh>
    <rPh sb="35" eb="36">
      <t>カマ</t>
    </rPh>
    <phoneticPr fontId="2"/>
  </si>
  <si>
    <t>単位：円</t>
    <rPh sb="0" eb="2">
      <t>タンイ</t>
    </rPh>
    <rPh sb="3" eb="4">
      <t>エン</t>
    </rPh>
    <phoneticPr fontId="2"/>
  </si>
  <si>
    <t>・最後に合計金額（税抜）が正しいかご確認ください。</t>
    <rPh sb="1" eb="3">
      <t>サイゴ</t>
    </rPh>
    <rPh sb="4" eb="6">
      <t>ゴウケイ</t>
    </rPh>
    <rPh sb="6" eb="8">
      <t>キンガク</t>
    </rPh>
    <rPh sb="9" eb="11">
      <t>ゼイヌ</t>
    </rPh>
    <rPh sb="13" eb="14">
      <t>タダ</t>
    </rPh>
    <rPh sb="18" eb="20">
      <t>カクニン</t>
    </rPh>
    <phoneticPr fontId="2"/>
  </si>
  <si>
    <t>市内購入分</t>
    <rPh sb="0" eb="2">
      <t>シナイ</t>
    </rPh>
    <rPh sb="2" eb="4">
      <t>コウニュウ</t>
    </rPh>
    <rPh sb="4" eb="5">
      <t>ブン</t>
    </rPh>
    <phoneticPr fontId="2"/>
  </si>
  <si>
    <t>1/2</t>
    <phoneticPr fontId="2"/>
  </si>
  <si>
    <t>2/3</t>
    <phoneticPr fontId="2"/>
  </si>
  <si>
    <t>○付帯経費入力表</t>
    <rPh sb="1" eb="5">
      <t>フタイケイヒ</t>
    </rPh>
    <rPh sb="5" eb="7">
      <t>ニュウリョク</t>
    </rPh>
    <rPh sb="6" eb="7">
      <t>コウニュウ</t>
    </rPh>
    <rPh sb="7" eb="8">
      <t>ヒョウ</t>
    </rPh>
    <phoneticPr fontId="2"/>
  </si>
  <si>
    <r>
      <rPr>
        <b/>
        <sz val="16"/>
        <color theme="1"/>
        <rFont val="ＭＳ ゴシック"/>
        <family val="3"/>
        <charset val="128"/>
      </rPr>
      <t>市 内</t>
    </r>
    <r>
      <rPr>
        <b/>
        <sz val="12"/>
        <color theme="1"/>
        <rFont val="ＭＳ ゴシック"/>
        <family val="3"/>
        <charset val="128"/>
      </rPr>
      <t xml:space="preserve"> 分</t>
    </r>
    <rPh sb="0" eb="1">
      <t>シ</t>
    </rPh>
    <rPh sb="2" eb="3">
      <t>ナイ</t>
    </rPh>
    <rPh sb="4" eb="5">
      <t>ブン</t>
    </rPh>
    <phoneticPr fontId="2"/>
  </si>
  <si>
    <r>
      <rPr>
        <b/>
        <sz val="16"/>
        <color theme="1"/>
        <rFont val="ＭＳ ゴシック"/>
        <family val="3"/>
        <charset val="128"/>
      </rPr>
      <t>市 外</t>
    </r>
    <r>
      <rPr>
        <b/>
        <sz val="11"/>
        <color theme="1"/>
        <rFont val="ＭＳ ゴシック"/>
        <family val="3"/>
        <charset val="128"/>
      </rPr>
      <t xml:space="preserve"> 分</t>
    </r>
    <rPh sb="0" eb="1">
      <t>シ</t>
    </rPh>
    <rPh sb="2" eb="3">
      <t>ソト</t>
    </rPh>
    <rPh sb="4" eb="5">
      <t>ブン</t>
    </rPh>
    <phoneticPr fontId="2"/>
  </si>
  <si>
    <t>・１行あたり見積書１枚ごとの金額でも、工程１つごとの金額でもどちらでも構いません。</t>
    <rPh sb="2" eb="3">
      <t>ギョウ</t>
    </rPh>
    <rPh sb="6" eb="9">
      <t>ミツモリショ</t>
    </rPh>
    <rPh sb="10" eb="11">
      <t>マイ</t>
    </rPh>
    <rPh sb="14" eb="16">
      <t>キンガク</t>
    </rPh>
    <rPh sb="19" eb="21">
      <t>コウテイ</t>
    </rPh>
    <rPh sb="26" eb="28">
      <t>キンガク</t>
    </rPh>
    <rPh sb="35" eb="36">
      <t>カマ</t>
    </rPh>
    <phoneticPr fontId="2"/>
  </si>
  <si>
    <t>・入力が完了しましたら、［②設備購入申請額算出］シートをご確認ください。</t>
    <rPh sb="1" eb="3">
      <t>ニュウリョク</t>
    </rPh>
    <rPh sb="4" eb="6">
      <t>カンリョウ</t>
    </rPh>
    <rPh sb="14" eb="16">
      <t>セツビ</t>
    </rPh>
    <rPh sb="16" eb="18">
      <t>コウニュウ</t>
    </rPh>
    <rPh sb="18" eb="20">
      <t>シンセイ</t>
    </rPh>
    <rPh sb="20" eb="21">
      <t>ガク</t>
    </rPh>
    <rPh sb="21" eb="23">
      <t>サンシュツ</t>
    </rPh>
    <rPh sb="29" eb="31">
      <t>カクニン</t>
    </rPh>
    <phoneticPr fontId="2"/>
  </si>
  <si>
    <t>・入力が完了しましたら、［②付帯経費申請額算出］シートをご確認ください。</t>
    <rPh sb="1" eb="3">
      <t>ニュウリョク</t>
    </rPh>
    <rPh sb="4" eb="6">
      <t>カンリョウ</t>
    </rPh>
    <rPh sb="14" eb="18">
      <t>フタイケイヒ</t>
    </rPh>
    <rPh sb="18" eb="20">
      <t>シンセイ</t>
    </rPh>
    <rPh sb="20" eb="21">
      <t>ガク</t>
    </rPh>
    <rPh sb="21" eb="23">
      <t>サンシュツ</t>
    </rPh>
    <rPh sb="29" eb="31">
      <t>カクニン</t>
    </rPh>
    <phoneticPr fontId="2"/>
  </si>
  <si>
    <t>○付帯経費申請額算出</t>
    <rPh sb="1" eb="5">
      <t>フタイケイヒ</t>
    </rPh>
    <rPh sb="5" eb="7">
      <t>シンセイ</t>
    </rPh>
    <rPh sb="7" eb="8">
      <t>ガク</t>
    </rPh>
    <rPh sb="8" eb="10">
      <t>サンシュツ</t>
    </rPh>
    <phoneticPr fontId="2"/>
  </si>
  <si>
    <t>申請額上限</t>
    <rPh sb="0" eb="2">
      <t>シンセイ</t>
    </rPh>
    <rPh sb="2" eb="3">
      <t>ガク</t>
    </rPh>
    <rPh sb="3" eb="5">
      <t>ジョウゲン</t>
    </rPh>
    <phoneticPr fontId="2"/>
  </si>
  <si>
    <t>申請額計（付帯経費分）</t>
    <rPh sb="0" eb="2">
      <t>シンセイ</t>
    </rPh>
    <rPh sb="2" eb="3">
      <t>ガク</t>
    </rPh>
    <rPh sb="3" eb="4">
      <t>ケイ</t>
    </rPh>
    <rPh sb="5" eb="7">
      <t>フタイ</t>
    </rPh>
    <rPh sb="7" eb="9">
      <t>ケイヒ</t>
    </rPh>
    <rPh sb="9" eb="10">
      <t>ブン</t>
    </rPh>
    <phoneticPr fontId="2"/>
  </si>
  <si>
    <t>申請額計（設備購入経費分）</t>
    <rPh sb="0" eb="2">
      <t>シンセイ</t>
    </rPh>
    <rPh sb="2" eb="3">
      <t>ガク</t>
    </rPh>
    <rPh sb="3" eb="4">
      <t>ケイ</t>
    </rPh>
    <rPh sb="5" eb="7">
      <t>セツビ</t>
    </rPh>
    <rPh sb="7" eb="9">
      <t>コウニュウ</t>
    </rPh>
    <rPh sb="9" eb="11">
      <t>ケイヒ</t>
    </rPh>
    <rPh sb="11" eb="12">
      <t>ブン</t>
    </rPh>
    <phoneticPr fontId="2"/>
  </si>
  <si>
    <t>○設備購入経費申請額算出</t>
    <rPh sb="1" eb="5">
      <t>セツビコウニュウ</t>
    </rPh>
    <rPh sb="5" eb="7">
      <t>ケイヒ</t>
    </rPh>
    <rPh sb="7" eb="9">
      <t>シンセイ</t>
    </rPh>
    <rPh sb="9" eb="10">
      <t>ガク</t>
    </rPh>
    <rPh sb="10" eb="12">
      <t>サンシュツ</t>
    </rPh>
    <phoneticPr fontId="2"/>
  </si>
  <si>
    <t>・ご確認が終わりましたら、最後に［補助金額合計］シートをご確認ください。</t>
    <rPh sb="2" eb="4">
      <t>カクニン</t>
    </rPh>
    <rPh sb="5" eb="6">
      <t>オ</t>
    </rPh>
    <rPh sb="13" eb="15">
      <t>サイゴ</t>
    </rPh>
    <rPh sb="17" eb="21">
      <t>ホジョキンガク</t>
    </rPh>
    <rPh sb="21" eb="23">
      <t>ゴウケイ</t>
    </rPh>
    <rPh sb="29" eb="31">
      <t>カクニン</t>
    </rPh>
    <phoneticPr fontId="2"/>
  </si>
  <si>
    <t>○補助金額合計</t>
    <rPh sb="1" eb="7">
      <t>ホジョキンガクゴウケイ</t>
    </rPh>
    <phoneticPr fontId="2"/>
  </si>
  <si>
    <t>申請額合計</t>
    <rPh sb="0" eb="2">
      <t>シンセイ</t>
    </rPh>
    <rPh sb="2" eb="3">
      <t>ガク</t>
    </rPh>
    <rPh sb="3" eb="5">
      <t>ゴウケイ</t>
    </rPh>
    <phoneticPr fontId="2"/>
  </si>
  <si>
    <t>設備購入経費申請額</t>
    <rPh sb="0" eb="6">
      <t>セツビコウニュウケイヒ</t>
    </rPh>
    <rPh sb="6" eb="8">
      <t>シンセイ</t>
    </rPh>
    <rPh sb="8" eb="9">
      <t>ガク</t>
    </rPh>
    <phoneticPr fontId="2"/>
  </si>
  <si>
    <t>付帯経費申請額</t>
    <rPh sb="0" eb="2">
      <t>フタイ</t>
    </rPh>
    <rPh sb="2" eb="4">
      <t>ケイヒ</t>
    </rPh>
    <rPh sb="4" eb="6">
      <t>シンセイ</t>
    </rPh>
    <rPh sb="6" eb="7">
      <t>ガク</t>
    </rPh>
    <phoneticPr fontId="2"/>
  </si>
  <si>
    <t>※設備購入申請額の10%　　（上限100万円）</t>
    <rPh sb="1" eb="5">
      <t>セツビコウニュウ</t>
    </rPh>
    <rPh sb="5" eb="7">
      <t>シンセイ</t>
    </rPh>
    <rPh sb="7" eb="8">
      <t>ガク</t>
    </rPh>
    <rPh sb="15" eb="17">
      <t>ジョウゲン</t>
    </rPh>
    <rPh sb="20" eb="22">
      <t>マンエン</t>
    </rPh>
    <phoneticPr fontId="2"/>
  </si>
  <si>
    <t>②　補助率</t>
    <rPh sb="2" eb="5">
      <t>ホジョリツ</t>
    </rPh>
    <phoneticPr fontId="2"/>
  </si>
  <si>
    <t>③　補助金額（設備購入費）</t>
    <rPh sb="2" eb="6">
      <t>ホジョキンガク</t>
    </rPh>
    <rPh sb="7" eb="9">
      <t>セツビ</t>
    </rPh>
    <rPh sb="9" eb="11">
      <t>コウニュウ</t>
    </rPh>
    <rPh sb="11" eb="12">
      <t>ヒ</t>
    </rPh>
    <phoneticPr fontId="2"/>
  </si>
  <si>
    <t>③　補助金額（付帯経費）</t>
    <rPh sb="2" eb="6">
      <t>ホジョキンガク</t>
    </rPh>
    <rPh sb="7" eb="9">
      <t>フタイ</t>
    </rPh>
    <rPh sb="9" eb="11">
      <t>ケイヒ</t>
    </rPh>
    <phoneticPr fontId="2"/>
  </si>
  <si>
    <t>③　補助金額（付帯経費）</t>
    <rPh sb="2" eb="6">
      <t>ホジョキンガク</t>
    </rPh>
    <rPh sb="7" eb="11">
      <t>フタイケイヒ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</si>
</sst>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12"/>
      <name val="MS P ゴシック"/>
      <family val="3"/>
      <charset val="128"/>
    </font>
    <font>
      <sz val="9"/>
      <color indexed="10"/>
      <name val="MS P ゴシック"/>
      <family val="3"/>
      <charset val="128"/>
    </font>
    <font>
      <b/>
      <sz val="16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b/>
      <sz val="8"/>
      <color theme="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8">
    <xf numFmtId="0" fontId="0" fillId="0" borderId="0" xfId="0"/>
    <xf numFmtId="38" fontId="3" fillId="3" borderId="4" xfId="1" applyFont="1" applyFill="1" applyBorder="1" applyAlignment="1" applyProtection="1">
      <alignment vertical="center"/>
    </xf>
    <xf numFmtId="38" fontId="4" fillId="3" borderId="0" xfId="1" applyFont="1" applyFill="1" applyBorder="1" applyAlignment="1" applyProtection="1">
      <alignment vertical="center"/>
    </xf>
    <xf numFmtId="38" fontId="3" fillId="3" borderId="0" xfId="1" applyFont="1" applyFill="1" applyBorder="1" applyAlignment="1" applyProtection="1">
      <alignment vertical="center"/>
    </xf>
    <xf numFmtId="38" fontId="3" fillId="3" borderId="1" xfId="1" applyFont="1" applyFill="1" applyBorder="1" applyAlignment="1" applyProtection="1">
      <alignment vertical="center"/>
    </xf>
    <xf numFmtId="38" fontId="4" fillId="3" borderId="6" xfId="1" applyFont="1" applyFill="1" applyBorder="1" applyAlignment="1" applyProtection="1">
      <alignment vertical="center"/>
    </xf>
    <xf numFmtId="38" fontId="4" fillId="0" borderId="6" xfId="1" applyFont="1" applyFill="1" applyBorder="1" applyAlignment="1" applyProtection="1">
      <alignment vertical="center"/>
    </xf>
    <xf numFmtId="38" fontId="18" fillId="3" borderId="6" xfId="1" applyFont="1" applyFill="1" applyBorder="1" applyAlignment="1" applyProtection="1">
      <alignment vertical="center"/>
    </xf>
    <xf numFmtId="0" fontId="3" fillId="3" borderId="0" xfId="0" applyFont="1" applyFill="1" applyAlignment="1">
      <alignment vertical="center"/>
    </xf>
    <xf numFmtId="0" fontId="5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9" fillId="3" borderId="0" xfId="0" applyFont="1" applyFill="1" applyAlignment="1">
      <alignment horizontal="left"/>
    </xf>
    <xf numFmtId="0" fontId="5" fillId="3" borderId="6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3" borderId="1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8" fontId="3" fillId="5" borderId="16" xfId="1" applyFont="1" applyFill="1" applyBorder="1" applyAlignment="1" applyProtection="1">
      <alignment vertical="center"/>
      <protection locked="0"/>
    </xf>
    <xf numFmtId="38" fontId="3" fillId="5" borderId="18" xfId="1" applyFont="1" applyFill="1" applyBorder="1" applyAlignment="1" applyProtection="1">
      <alignment vertical="center"/>
      <protection locked="0"/>
    </xf>
    <xf numFmtId="38" fontId="3" fillId="5" borderId="20" xfId="1" applyFont="1" applyFill="1" applyBorder="1" applyAlignment="1" applyProtection="1">
      <alignment vertical="center"/>
      <protection locked="0"/>
    </xf>
    <xf numFmtId="38" fontId="3" fillId="6" borderId="16" xfId="1" applyFont="1" applyFill="1" applyBorder="1" applyAlignment="1" applyProtection="1">
      <alignment vertical="center"/>
      <protection locked="0"/>
    </xf>
    <xf numFmtId="38" fontId="3" fillId="6" borderId="18" xfId="1" applyFont="1" applyFill="1" applyBorder="1" applyAlignment="1" applyProtection="1">
      <alignment vertical="center"/>
      <protection locked="0"/>
    </xf>
    <xf numFmtId="38" fontId="3" fillId="6" borderId="20" xfId="1" applyFont="1" applyFill="1" applyBorder="1" applyAlignment="1" applyProtection="1">
      <alignment vertical="center"/>
      <protection locked="0"/>
    </xf>
    <xf numFmtId="0" fontId="4" fillId="3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9" fillId="5" borderId="1" xfId="0" applyFont="1" applyFill="1" applyBorder="1" applyAlignment="1">
      <alignment horizontal="center"/>
    </xf>
    <xf numFmtId="0" fontId="3" fillId="3" borderId="7" xfId="0" applyFont="1" applyFill="1" applyBorder="1" applyAlignment="1">
      <alignment vertical="center"/>
    </xf>
    <xf numFmtId="0" fontId="7" fillId="3" borderId="0" xfId="0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56" fontId="3" fillId="3" borderId="4" xfId="0" quotePrefix="1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56" fontId="3" fillId="2" borderId="0" xfId="0" applyNumberFormat="1" applyFont="1" applyFill="1" applyAlignment="1">
      <alignment vertical="center"/>
    </xf>
    <xf numFmtId="0" fontId="3" fillId="3" borderId="9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/>
    </xf>
    <xf numFmtId="0" fontId="3" fillId="3" borderId="10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38" fontId="15" fillId="4" borderId="12" xfId="1" applyFont="1" applyFill="1" applyBorder="1" applyAlignment="1" applyProtection="1">
      <alignment horizontal="center" vertical="center"/>
    </xf>
    <xf numFmtId="0" fontId="19" fillId="3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9" fillId="3" borderId="0" xfId="0" applyFont="1" applyFill="1" applyAlignment="1">
      <alignment horizontal="center"/>
    </xf>
    <xf numFmtId="0" fontId="3" fillId="8" borderId="11" xfId="0" applyFont="1" applyFill="1" applyBorder="1" applyAlignment="1">
      <alignment horizontal="center" vertical="center"/>
    </xf>
    <xf numFmtId="38" fontId="3" fillId="3" borderId="6" xfId="1" applyFont="1" applyFill="1" applyBorder="1" applyAlignment="1" applyProtection="1">
      <alignment vertical="center"/>
    </xf>
    <xf numFmtId="0" fontId="3" fillId="7" borderId="11" xfId="0" applyFont="1" applyFill="1" applyBorder="1" applyAlignment="1">
      <alignment horizontal="center" vertical="center"/>
    </xf>
    <xf numFmtId="38" fontId="3" fillId="3" borderId="6" xfId="1" quotePrefix="1" applyFont="1" applyFill="1" applyBorder="1" applyAlignment="1" applyProtection="1">
      <alignment vertical="center"/>
    </xf>
    <xf numFmtId="0" fontId="4" fillId="4" borderId="11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right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563217</xdr:colOff>
      <xdr:row>0</xdr:row>
      <xdr:rowOff>82827</xdr:rowOff>
    </xdr:from>
    <xdr:to>
      <xdr:col>6</xdr:col>
      <xdr:colOff>140803</xdr:colOff>
      <xdr:row>0</xdr:row>
      <xdr:rowOff>306457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75731E-E2BF-4F80-BDFE-A6EF3DE36A53}"/>
            </a:ext>
          </a:extLst>
        </xdr:cNvPr>
        <xdr:cNvSpPr/>
      </xdr:nvSpPr>
      <xdr:spPr>
        <a:xfrm>
          <a:off x="4133021" y="82827"/>
          <a:ext cx="2600739" cy="223630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50" b="1"/>
            <a:t>【</a:t>
          </a:r>
          <a:r>
            <a:rPr kumimoji="1" lang="ja-JP" altLang="en-US" sz="1050" b="1"/>
            <a:t>注意</a:t>
          </a:r>
          <a:r>
            <a:rPr kumimoji="1" lang="en-US" altLang="ja-JP" sz="1050" b="1"/>
            <a:t>】</a:t>
          </a:r>
          <a:r>
            <a:rPr kumimoji="1" lang="ja-JP" altLang="en-US" sz="1050" b="1"/>
            <a:t>税抜きで入力してください。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315515</xdr:colOff>
      <xdr:row>0</xdr:row>
      <xdr:rowOff>95250</xdr:rowOff>
    </xdr:from>
    <xdr:to>
      <xdr:col>4</xdr:col>
      <xdr:colOff>203842</xdr:colOff>
      <xdr:row>0</xdr:row>
      <xdr:rowOff>243256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8F70E07-4B8A-416F-9847-F68699CFEE34}"/>
            </a:ext>
          </a:extLst>
        </xdr:cNvPr>
        <xdr:cNvSpPr/>
      </xdr:nvSpPr>
      <xdr:spPr>
        <a:xfrm>
          <a:off x="2821781" y="95250"/>
          <a:ext cx="2049311" cy="148006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700" b="1"/>
            <a:t>※</a:t>
          </a:r>
          <a:r>
            <a:rPr kumimoji="1" lang="ja-JP" altLang="en-US" sz="700" b="1"/>
            <a:t>自動反映　間違いがないかご確認ください。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563217</xdr:colOff>
      <xdr:row>0</xdr:row>
      <xdr:rowOff>82827</xdr:rowOff>
    </xdr:from>
    <xdr:to>
      <xdr:col>6</xdr:col>
      <xdr:colOff>140803</xdr:colOff>
      <xdr:row>0</xdr:row>
      <xdr:rowOff>306457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662D39E-E6E0-4877-B2C9-0007E7A2BBEF}"/>
            </a:ext>
          </a:extLst>
        </xdr:cNvPr>
        <xdr:cNvSpPr/>
      </xdr:nvSpPr>
      <xdr:spPr>
        <a:xfrm>
          <a:off x="4135092" y="82827"/>
          <a:ext cx="2597011" cy="223630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50" b="1"/>
            <a:t>【</a:t>
          </a:r>
          <a:r>
            <a:rPr kumimoji="1" lang="ja-JP" altLang="en-US" sz="1050" b="1"/>
            <a:t>注意</a:t>
          </a:r>
          <a:r>
            <a:rPr kumimoji="1" lang="en-US" altLang="ja-JP" sz="1050" b="1"/>
            <a:t>】</a:t>
          </a:r>
          <a:r>
            <a:rPr kumimoji="1" lang="ja-JP" altLang="en-US" sz="1050" b="1"/>
            <a:t>税抜きで入力してください。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1219569</xdr:colOff>
      <xdr:row>0</xdr:row>
      <xdr:rowOff>102024</xdr:rowOff>
    </xdr:from>
    <xdr:to>
      <xdr:col>4</xdr:col>
      <xdr:colOff>1107280</xdr:colOff>
      <xdr:row>0</xdr:row>
      <xdr:rowOff>250030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D170324-C556-4EBD-B954-295EBBBD21A9}"/>
            </a:ext>
          </a:extLst>
        </xdr:cNvPr>
        <xdr:cNvSpPr/>
      </xdr:nvSpPr>
      <xdr:spPr>
        <a:xfrm>
          <a:off x="3725835" y="102024"/>
          <a:ext cx="2048695" cy="148006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700" b="1"/>
            <a:t>※</a:t>
          </a:r>
          <a:r>
            <a:rPr kumimoji="1" lang="ja-JP" altLang="en-US" sz="700" b="1"/>
            <a:t>自動反映　間違いがないかご確認ください。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1160859</xdr:colOff>
      <xdr:row>0</xdr:row>
      <xdr:rowOff>53578</xdr:rowOff>
    </xdr:from>
    <xdr:to>
      <xdr:col>3</xdr:col>
      <xdr:colOff>1049186</xdr:colOff>
      <xdr:row>0</xdr:row>
      <xdr:rowOff>201584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4FB10B-B951-4911-B73E-DF1DEEBE877E}"/>
            </a:ext>
          </a:extLst>
        </xdr:cNvPr>
        <xdr:cNvSpPr/>
      </xdr:nvSpPr>
      <xdr:spPr>
        <a:xfrm>
          <a:off x="3577828" y="53578"/>
          <a:ext cx="2049311" cy="148006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700" b="1"/>
            <a:t>※</a:t>
          </a:r>
          <a:r>
            <a:rPr kumimoji="1" lang="ja-JP" altLang="en-US" sz="700" b="1"/>
            <a:t>自動反映　間違いがないかご確認ください。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6869B-080A-4FBF-B54C-9B169E3EDFAB}">
  <sheetPr>
    <tabColor theme="5" tint="0.59999389629810485"/>
  </sheetPr>
  <dimension ref="A1:I56"/>
  <sheetViews>
    <sheetView tabSelected="1" zoomScale="115" zoomScaleNormal="115" workbookViewId="0">
      <selection activeCell="F6" sqref="F6"/>
    </sheetView>
  </sheetViews>
  <sheetFormatPr defaultColWidth="9" defaultRowHeight="24.75" customHeight="1"/>
  <cols>
    <col min="1" max="1" width="3.58203125" style="11" customWidth="1"/>
    <col min="2" max="2" width="9" style="19"/>
    <col min="3" max="3" width="30.58203125" style="11" customWidth="1"/>
    <col min="4" max="4" width="3.58203125" style="11" customWidth="1"/>
    <col min="5" max="5" width="9" style="19"/>
    <col min="6" max="6" width="30.58203125" style="11" customWidth="1"/>
    <col min="7" max="8" width="3.58203125" style="11" customWidth="1"/>
    <col min="9" max="16384" width="9" style="11"/>
  </cols>
  <sheetData>
    <row r="1" spans="1:9" ht="24.75" customHeight="1">
      <c r="A1" s="8"/>
      <c r="B1" s="9" t="s">
        <v>4</v>
      </c>
      <c r="C1" s="8"/>
      <c r="D1" s="8"/>
      <c r="E1" s="10"/>
      <c r="F1" s="8"/>
      <c r="G1" s="8"/>
    </row>
    <row r="2" spans="1:9" ht="24.75" customHeight="1" thickBot="1">
      <c r="A2" s="8"/>
      <c r="B2" s="12" t="s">
        <v>13</v>
      </c>
      <c r="C2" s="8"/>
      <c r="D2" s="8"/>
      <c r="E2" s="10"/>
      <c r="F2" s="8"/>
      <c r="G2" s="8"/>
    </row>
    <row r="3" spans="1:9" ht="24.75" customHeight="1" thickBot="1">
      <c r="A3" s="8"/>
      <c r="B3" s="56" t="s">
        <v>8</v>
      </c>
      <c r="C3" s="57"/>
      <c r="D3" s="8"/>
      <c r="E3" s="58" t="s">
        <v>9</v>
      </c>
      <c r="F3" s="59"/>
      <c r="G3" s="8"/>
    </row>
    <row r="4" spans="1:9" ht="24.75" customHeight="1" thickBot="1">
      <c r="A4" s="8"/>
      <c r="B4" s="13" t="s">
        <v>6</v>
      </c>
      <c r="C4" s="5">
        <f>SUM(C6:C55)</f>
        <v>0</v>
      </c>
      <c r="D4" s="8"/>
      <c r="E4" s="13" t="s">
        <v>6</v>
      </c>
      <c r="F4" s="5">
        <f>SUM(F6:F55)</f>
        <v>0</v>
      </c>
      <c r="G4" s="8"/>
    </row>
    <row r="5" spans="1:9" ht="15" customHeight="1" thickBot="1">
      <c r="A5" s="8"/>
      <c r="B5" s="60" t="s">
        <v>7</v>
      </c>
      <c r="C5" s="61"/>
      <c r="D5" s="8"/>
      <c r="E5" s="62" t="s">
        <v>7</v>
      </c>
      <c r="F5" s="63"/>
      <c r="G5" s="8"/>
      <c r="I5" s="14" t="s">
        <v>10</v>
      </c>
    </row>
    <row r="6" spans="1:9" ht="24.75" customHeight="1">
      <c r="A6" s="8"/>
      <c r="B6" s="15">
        <v>1</v>
      </c>
      <c r="C6" s="20"/>
      <c r="D6" s="8"/>
      <c r="E6" s="15">
        <v>1</v>
      </c>
      <c r="F6" s="23"/>
      <c r="G6" s="8"/>
      <c r="I6" s="11" t="s">
        <v>12</v>
      </c>
    </row>
    <row r="7" spans="1:9" ht="24.75" customHeight="1">
      <c r="A7" s="8"/>
      <c r="B7" s="16">
        <v>2</v>
      </c>
      <c r="C7" s="21"/>
      <c r="D7" s="8"/>
      <c r="E7" s="16">
        <v>2</v>
      </c>
      <c r="F7" s="24"/>
      <c r="G7" s="8"/>
      <c r="I7" s="11" t="s">
        <v>11</v>
      </c>
    </row>
    <row r="8" spans="1:9" ht="24.75" customHeight="1">
      <c r="A8" s="8"/>
      <c r="B8" s="16">
        <v>3</v>
      </c>
      <c r="C8" s="21"/>
      <c r="D8" s="8"/>
      <c r="E8" s="16">
        <v>3</v>
      </c>
      <c r="F8" s="24"/>
      <c r="G8" s="8"/>
      <c r="I8" s="11" t="s">
        <v>14</v>
      </c>
    </row>
    <row r="9" spans="1:9" ht="24.75" customHeight="1">
      <c r="A9" s="8"/>
      <c r="B9" s="16">
        <v>4</v>
      </c>
      <c r="C9" s="21"/>
      <c r="D9" s="8"/>
      <c r="E9" s="16">
        <v>4</v>
      </c>
      <c r="F9" s="24"/>
      <c r="G9" s="8"/>
      <c r="I9" s="17" t="s">
        <v>22</v>
      </c>
    </row>
    <row r="10" spans="1:9" ht="24.75" customHeight="1">
      <c r="A10" s="8"/>
      <c r="B10" s="16">
        <v>5</v>
      </c>
      <c r="C10" s="21"/>
      <c r="D10" s="8"/>
      <c r="E10" s="16">
        <v>5</v>
      </c>
      <c r="F10" s="24"/>
      <c r="G10" s="8"/>
    </row>
    <row r="11" spans="1:9" ht="24.75" customHeight="1">
      <c r="A11" s="8"/>
      <c r="B11" s="16">
        <v>6</v>
      </c>
      <c r="C11" s="21"/>
      <c r="D11" s="8"/>
      <c r="E11" s="16">
        <v>6</v>
      </c>
      <c r="F11" s="24"/>
      <c r="G11" s="8"/>
    </row>
    <row r="12" spans="1:9" ht="24.75" customHeight="1">
      <c r="A12" s="8"/>
      <c r="B12" s="16">
        <v>7</v>
      </c>
      <c r="C12" s="21"/>
      <c r="D12" s="8"/>
      <c r="E12" s="16">
        <v>7</v>
      </c>
      <c r="F12" s="24"/>
      <c r="G12" s="8"/>
    </row>
    <row r="13" spans="1:9" ht="24.75" customHeight="1">
      <c r="A13" s="8"/>
      <c r="B13" s="16">
        <v>8</v>
      </c>
      <c r="C13" s="21"/>
      <c r="D13" s="8"/>
      <c r="E13" s="16">
        <v>8</v>
      </c>
      <c r="F13" s="24"/>
      <c r="G13" s="8"/>
    </row>
    <row r="14" spans="1:9" ht="24.75" customHeight="1">
      <c r="A14" s="8"/>
      <c r="B14" s="16">
        <v>9</v>
      </c>
      <c r="C14" s="21"/>
      <c r="D14" s="8"/>
      <c r="E14" s="16">
        <v>9</v>
      </c>
      <c r="F14" s="24"/>
      <c r="G14" s="8"/>
    </row>
    <row r="15" spans="1:9" ht="24.75" customHeight="1">
      <c r="A15" s="8"/>
      <c r="B15" s="16">
        <v>10</v>
      </c>
      <c r="C15" s="21"/>
      <c r="D15" s="8"/>
      <c r="E15" s="16">
        <v>10</v>
      </c>
      <c r="F15" s="24"/>
      <c r="G15" s="8"/>
    </row>
    <row r="16" spans="1:9" ht="24.75" customHeight="1">
      <c r="A16" s="8"/>
      <c r="B16" s="16">
        <v>11</v>
      </c>
      <c r="C16" s="21"/>
      <c r="D16" s="8"/>
      <c r="E16" s="16">
        <v>11</v>
      </c>
      <c r="F16" s="24"/>
      <c r="G16" s="8"/>
    </row>
    <row r="17" spans="1:7" ht="24.75" customHeight="1">
      <c r="A17" s="8"/>
      <c r="B17" s="16">
        <v>12</v>
      </c>
      <c r="C17" s="21"/>
      <c r="D17" s="8"/>
      <c r="E17" s="16">
        <v>12</v>
      </c>
      <c r="F17" s="24"/>
      <c r="G17" s="8"/>
    </row>
    <row r="18" spans="1:7" ht="24.75" customHeight="1">
      <c r="A18" s="8"/>
      <c r="B18" s="16">
        <v>13</v>
      </c>
      <c r="C18" s="21"/>
      <c r="D18" s="8"/>
      <c r="E18" s="16">
        <v>13</v>
      </c>
      <c r="F18" s="24"/>
      <c r="G18" s="8"/>
    </row>
    <row r="19" spans="1:7" ht="24.75" customHeight="1">
      <c r="A19" s="8"/>
      <c r="B19" s="16">
        <v>14</v>
      </c>
      <c r="C19" s="21"/>
      <c r="D19" s="8"/>
      <c r="E19" s="16">
        <v>14</v>
      </c>
      <c r="F19" s="24"/>
      <c r="G19" s="8"/>
    </row>
    <row r="20" spans="1:7" ht="24.75" customHeight="1">
      <c r="A20" s="8"/>
      <c r="B20" s="16">
        <v>15</v>
      </c>
      <c r="C20" s="21"/>
      <c r="D20" s="8"/>
      <c r="E20" s="16">
        <v>15</v>
      </c>
      <c r="F20" s="24"/>
      <c r="G20" s="8"/>
    </row>
    <row r="21" spans="1:7" ht="24.75" customHeight="1">
      <c r="A21" s="8"/>
      <c r="B21" s="16">
        <v>16</v>
      </c>
      <c r="C21" s="21"/>
      <c r="D21" s="8"/>
      <c r="E21" s="16">
        <v>16</v>
      </c>
      <c r="F21" s="24"/>
      <c r="G21" s="8"/>
    </row>
    <row r="22" spans="1:7" ht="24.75" customHeight="1">
      <c r="A22" s="8"/>
      <c r="B22" s="16">
        <v>17</v>
      </c>
      <c r="C22" s="21"/>
      <c r="D22" s="8"/>
      <c r="E22" s="16">
        <v>17</v>
      </c>
      <c r="F22" s="24"/>
      <c r="G22" s="8"/>
    </row>
    <row r="23" spans="1:7" ht="24.75" customHeight="1">
      <c r="A23" s="8"/>
      <c r="B23" s="16">
        <v>18</v>
      </c>
      <c r="C23" s="21"/>
      <c r="D23" s="8"/>
      <c r="E23" s="16">
        <v>18</v>
      </c>
      <c r="F23" s="24"/>
      <c r="G23" s="8"/>
    </row>
    <row r="24" spans="1:7" ht="24.75" customHeight="1">
      <c r="A24" s="8"/>
      <c r="B24" s="16">
        <v>19</v>
      </c>
      <c r="C24" s="21"/>
      <c r="D24" s="8"/>
      <c r="E24" s="16">
        <v>19</v>
      </c>
      <c r="F24" s="24"/>
      <c r="G24" s="8"/>
    </row>
    <row r="25" spans="1:7" ht="24.75" customHeight="1">
      <c r="A25" s="8"/>
      <c r="B25" s="16">
        <v>20</v>
      </c>
      <c r="C25" s="21"/>
      <c r="D25" s="8"/>
      <c r="E25" s="16">
        <v>20</v>
      </c>
      <c r="F25" s="24"/>
      <c r="G25" s="8"/>
    </row>
    <row r="26" spans="1:7" ht="24.75" customHeight="1">
      <c r="A26" s="8"/>
      <c r="B26" s="16">
        <v>21</v>
      </c>
      <c r="C26" s="21"/>
      <c r="D26" s="8"/>
      <c r="E26" s="16">
        <v>21</v>
      </c>
      <c r="F26" s="24"/>
      <c r="G26" s="8"/>
    </row>
    <row r="27" spans="1:7" ht="24.75" customHeight="1">
      <c r="A27" s="8"/>
      <c r="B27" s="16">
        <v>22</v>
      </c>
      <c r="C27" s="21"/>
      <c r="D27" s="8"/>
      <c r="E27" s="16">
        <v>22</v>
      </c>
      <c r="F27" s="24"/>
      <c r="G27" s="8"/>
    </row>
    <row r="28" spans="1:7" ht="24.75" customHeight="1">
      <c r="A28" s="8"/>
      <c r="B28" s="16">
        <v>23</v>
      </c>
      <c r="C28" s="21"/>
      <c r="D28" s="8"/>
      <c r="E28" s="16">
        <v>23</v>
      </c>
      <c r="F28" s="24"/>
      <c r="G28" s="8"/>
    </row>
    <row r="29" spans="1:7" ht="24.75" customHeight="1">
      <c r="A29" s="8"/>
      <c r="B29" s="16">
        <v>24</v>
      </c>
      <c r="C29" s="21"/>
      <c r="D29" s="8"/>
      <c r="E29" s="16">
        <v>24</v>
      </c>
      <c r="F29" s="24"/>
      <c r="G29" s="8"/>
    </row>
    <row r="30" spans="1:7" ht="24.75" customHeight="1">
      <c r="A30" s="8"/>
      <c r="B30" s="16">
        <v>25</v>
      </c>
      <c r="C30" s="21"/>
      <c r="D30" s="8"/>
      <c r="E30" s="16">
        <v>25</v>
      </c>
      <c r="F30" s="24"/>
      <c r="G30" s="8"/>
    </row>
    <row r="31" spans="1:7" ht="24.75" customHeight="1">
      <c r="A31" s="8"/>
      <c r="B31" s="16">
        <v>26</v>
      </c>
      <c r="C31" s="21"/>
      <c r="D31" s="8"/>
      <c r="E31" s="16">
        <v>26</v>
      </c>
      <c r="F31" s="24"/>
      <c r="G31" s="8"/>
    </row>
    <row r="32" spans="1:7" ht="24.75" customHeight="1">
      <c r="A32" s="8"/>
      <c r="B32" s="16">
        <v>27</v>
      </c>
      <c r="C32" s="21"/>
      <c r="D32" s="8"/>
      <c r="E32" s="16">
        <v>27</v>
      </c>
      <c r="F32" s="24"/>
      <c r="G32" s="8"/>
    </row>
    <row r="33" spans="1:7" ht="24.75" customHeight="1">
      <c r="A33" s="8"/>
      <c r="B33" s="16">
        <v>28</v>
      </c>
      <c r="C33" s="21"/>
      <c r="D33" s="8"/>
      <c r="E33" s="16">
        <v>28</v>
      </c>
      <c r="F33" s="24"/>
      <c r="G33" s="8"/>
    </row>
    <row r="34" spans="1:7" ht="24.75" customHeight="1">
      <c r="A34" s="8"/>
      <c r="B34" s="16">
        <v>29</v>
      </c>
      <c r="C34" s="21"/>
      <c r="D34" s="8"/>
      <c r="E34" s="16">
        <v>29</v>
      </c>
      <c r="F34" s="24"/>
      <c r="G34" s="8"/>
    </row>
    <row r="35" spans="1:7" ht="24.75" customHeight="1">
      <c r="A35" s="8"/>
      <c r="B35" s="16">
        <v>30</v>
      </c>
      <c r="C35" s="21"/>
      <c r="D35" s="8"/>
      <c r="E35" s="16">
        <v>30</v>
      </c>
      <c r="F35" s="24"/>
      <c r="G35" s="8"/>
    </row>
    <row r="36" spans="1:7" ht="24.75" customHeight="1">
      <c r="A36" s="8"/>
      <c r="B36" s="16">
        <v>31</v>
      </c>
      <c r="C36" s="21"/>
      <c r="D36" s="8"/>
      <c r="E36" s="16">
        <v>31</v>
      </c>
      <c r="F36" s="24"/>
      <c r="G36" s="8"/>
    </row>
    <row r="37" spans="1:7" ht="24.75" customHeight="1">
      <c r="A37" s="8"/>
      <c r="B37" s="16">
        <v>32</v>
      </c>
      <c r="C37" s="21"/>
      <c r="D37" s="8"/>
      <c r="E37" s="16">
        <v>32</v>
      </c>
      <c r="F37" s="24"/>
      <c r="G37" s="8"/>
    </row>
    <row r="38" spans="1:7" ht="24.75" customHeight="1">
      <c r="A38" s="8"/>
      <c r="B38" s="16">
        <v>33</v>
      </c>
      <c r="C38" s="21"/>
      <c r="D38" s="8"/>
      <c r="E38" s="16">
        <v>33</v>
      </c>
      <c r="F38" s="24"/>
      <c r="G38" s="8"/>
    </row>
    <row r="39" spans="1:7" ht="24.75" customHeight="1">
      <c r="A39" s="8"/>
      <c r="B39" s="16">
        <v>34</v>
      </c>
      <c r="C39" s="21"/>
      <c r="D39" s="8"/>
      <c r="E39" s="16">
        <v>34</v>
      </c>
      <c r="F39" s="24"/>
      <c r="G39" s="8"/>
    </row>
    <row r="40" spans="1:7" ht="24.75" customHeight="1">
      <c r="A40" s="8"/>
      <c r="B40" s="16">
        <v>35</v>
      </c>
      <c r="C40" s="21"/>
      <c r="D40" s="8"/>
      <c r="E40" s="16">
        <v>35</v>
      </c>
      <c r="F40" s="24"/>
      <c r="G40" s="8"/>
    </row>
    <row r="41" spans="1:7" ht="24.75" customHeight="1">
      <c r="A41" s="8"/>
      <c r="B41" s="16">
        <v>36</v>
      </c>
      <c r="C41" s="21"/>
      <c r="D41" s="8"/>
      <c r="E41" s="16">
        <v>36</v>
      </c>
      <c r="F41" s="24"/>
      <c r="G41" s="8"/>
    </row>
    <row r="42" spans="1:7" ht="24.75" customHeight="1">
      <c r="A42" s="8"/>
      <c r="B42" s="16">
        <v>37</v>
      </c>
      <c r="C42" s="21"/>
      <c r="D42" s="8"/>
      <c r="E42" s="16">
        <v>37</v>
      </c>
      <c r="F42" s="24"/>
      <c r="G42" s="8"/>
    </row>
    <row r="43" spans="1:7" ht="24.75" customHeight="1">
      <c r="A43" s="8"/>
      <c r="B43" s="16">
        <v>38</v>
      </c>
      <c r="C43" s="21"/>
      <c r="D43" s="8"/>
      <c r="E43" s="16">
        <v>38</v>
      </c>
      <c r="F43" s="24"/>
      <c r="G43" s="8"/>
    </row>
    <row r="44" spans="1:7" ht="24.75" customHeight="1">
      <c r="A44" s="8"/>
      <c r="B44" s="16">
        <v>39</v>
      </c>
      <c r="C44" s="21"/>
      <c r="D44" s="8"/>
      <c r="E44" s="16">
        <v>39</v>
      </c>
      <c r="F44" s="24"/>
      <c r="G44" s="8"/>
    </row>
    <row r="45" spans="1:7" ht="24.75" customHeight="1">
      <c r="A45" s="8"/>
      <c r="B45" s="16">
        <v>40</v>
      </c>
      <c r="C45" s="21"/>
      <c r="D45" s="8"/>
      <c r="E45" s="16">
        <v>40</v>
      </c>
      <c r="F45" s="24"/>
      <c r="G45" s="8"/>
    </row>
    <row r="46" spans="1:7" ht="24.75" customHeight="1">
      <c r="A46" s="8"/>
      <c r="B46" s="16">
        <v>41</v>
      </c>
      <c r="C46" s="21"/>
      <c r="D46" s="8"/>
      <c r="E46" s="16">
        <v>41</v>
      </c>
      <c r="F46" s="24"/>
      <c r="G46" s="8"/>
    </row>
    <row r="47" spans="1:7" ht="24.75" customHeight="1">
      <c r="A47" s="8"/>
      <c r="B47" s="16">
        <v>42</v>
      </c>
      <c r="C47" s="21"/>
      <c r="D47" s="8"/>
      <c r="E47" s="16">
        <v>42</v>
      </c>
      <c r="F47" s="24"/>
      <c r="G47" s="8"/>
    </row>
    <row r="48" spans="1:7" ht="24.75" customHeight="1">
      <c r="A48" s="8"/>
      <c r="B48" s="16">
        <v>43</v>
      </c>
      <c r="C48" s="21"/>
      <c r="D48" s="8"/>
      <c r="E48" s="16">
        <v>43</v>
      </c>
      <c r="F48" s="24"/>
      <c r="G48" s="8"/>
    </row>
    <row r="49" spans="1:7" ht="24.75" customHeight="1">
      <c r="A49" s="8"/>
      <c r="B49" s="16">
        <v>44</v>
      </c>
      <c r="C49" s="21"/>
      <c r="D49" s="8"/>
      <c r="E49" s="16">
        <v>44</v>
      </c>
      <c r="F49" s="24"/>
      <c r="G49" s="8"/>
    </row>
    <row r="50" spans="1:7" ht="24.75" customHeight="1">
      <c r="A50" s="8"/>
      <c r="B50" s="16">
        <v>45</v>
      </c>
      <c r="C50" s="21"/>
      <c r="D50" s="8"/>
      <c r="E50" s="16">
        <v>45</v>
      </c>
      <c r="F50" s="24"/>
      <c r="G50" s="8"/>
    </row>
    <row r="51" spans="1:7" ht="24.75" customHeight="1">
      <c r="A51" s="8"/>
      <c r="B51" s="16">
        <v>46</v>
      </c>
      <c r="C51" s="21"/>
      <c r="D51" s="8"/>
      <c r="E51" s="16">
        <v>46</v>
      </c>
      <c r="F51" s="24"/>
      <c r="G51" s="8"/>
    </row>
    <row r="52" spans="1:7" ht="24.75" customHeight="1">
      <c r="A52" s="8"/>
      <c r="B52" s="16">
        <v>47</v>
      </c>
      <c r="C52" s="21"/>
      <c r="D52" s="8"/>
      <c r="E52" s="16">
        <v>47</v>
      </c>
      <c r="F52" s="24"/>
      <c r="G52" s="8"/>
    </row>
    <row r="53" spans="1:7" ht="24.75" customHeight="1">
      <c r="A53" s="8"/>
      <c r="B53" s="16">
        <v>48</v>
      </c>
      <c r="C53" s="21"/>
      <c r="D53" s="8"/>
      <c r="E53" s="16">
        <v>48</v>
      </c>
      <c r="F53" s="24"/>
      <c r="G53" s="8"/>
    </row>
    <row r="54" spans="1:7" ht="24.75" customHeight="1">
      <c r="A54" s="8"/>
      <c r="B54" s="16">
        <v>49</v>
      </c>
      <c r="C54" s="21"/>
      <c r="D54" s="8"/>
      <c r="E54" s="16">
        <v>49</v>
      </c>
      <c r="F54" s="24"/>
      <c r="G54" s="8"/>
    </row>
    <row r="55" spans="1:7" ht="24.75" customHeight="1" thickBot="1">
      <c r="A55" s="8"/>
      <c r="B55" s="18">
        <v>50</v>
      </c>
      <c r="C55" s="22"/>
      <c r="D55" s="8"/>
      <c r="E55" s="18">
        <v>50</v>
      </c>
      <c r="F55" s="25"/>
      <c r="G55" s="8"/>
    </row>
    <row r="56" spans="1:7" ht="24.75" customHeight="1">
      <c r="A56" s="8"/>
      <c r="B56" s="10"/>
      <c r="C56" s="8"/>
      <c r="D56" s="8"/>
      <c r="E56" s="10"/>
      <c r="F56" s="8"/>
      <c r="G56" s="8"/>
    </row>
  </sheetData>
  <sheetProtection algorithmName="SHA-512" hashValue="UAW5L0J2rEJAhg5JhPUrN1U+DCKyKXKJxcd4ZJR0X146LypXlejWB73HFoFMw2G1oIorW4tbTm6iyppIeckJ+w==" saltValue="jjTx1b1RmOuhCE9tZtszjA==" spinCount="100000" sheet="1" objects="1" scenarios="1"/>
  <mergeCells count="4">
    <mergeCell ref="B3:C3"/>
    <mergeCell ref="E3:F3"/>
    <mergeCell ref="B5:C5"/>
    <mergeCell ref="E5:F5"/>
  </mergeCells>
  <phoneticPr fontId="2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8BB0F-F165-43AA-93D1-9304F61B18D4}">
  <sheetPr>
    <tabColor theme="5" tint="0.59999389629810485"/>
  </sheetPr>
  <dimension ref="A1:G15"/>
  <sheetViews>
    <sheetView zoomScale="160" zoomScaleNormal="160" zoomScaleSheetLayoutView="100" workbookViewId="0">
      <selection activeCell="D10" sqref="D10"/>
    </sheetView>
  </sheetViews>
  <sheetFormatPr defaultColWidth="3.58203125" defaultRowHeight="24.75" customHeight="1"/>
  <cols>
    <col min="1" max="1" width="3.58203125" style="11"/>
    <col min="2" max="2" width="18.83203125" style="11" customWidth="1"/>
    <col min="3" max="3" width="10.33203125" style="11" customWidth="1"/>
    <col min="4" max="4" width="28.33203125" style="11" customWidth="1"/>
    <col min="5" max="5" width="3.58203125" style="44" customWidth="1"/>
    <col min="6" max="6" width="3.58203125" style="11"/>
    <col min="7" max="10" width="3.58203125" style="11" customWidth="1"/>
    <col min="11" max="11" width="11" style="11" customWidth="1"/>
    <col min="12" max="16384" width="3.58203125" style="11"/>
  </cols>
  <sheetData>
    <row r="1" spans="1:7" ht="24.75" customHeight="1">
      <c r="A1" s="8"/>
      <c r="B1" s="26" t="s">
        <v>28</v>
      </c>
      <c r="C1" s="8"/>
      <c r="D1" s="27"/>
      <c r="E1" s="28"/>
    </row>
    <row r="2" spans="1:7" ht="12" customHeight="1">
      <c r="A2" s="8"/>
      <c r="B2" s="29"/>
      <c r="C2" s="8"/>
      <c r="D2" s="8"/>
      <c r="E2" s="28"/>
    </row>
    <row r="3" spans="1:7" ht="12" customHeight="1">
      <c r="A3" s="8"/>
      <c r="B3" s="30" t="s">
        <v>15</v>
      </c>
      <c r="C3" s="31"/>
      <c r="D3" s="32" t="s">
        <v>3</v>
      </c>
      <c r="E3" s="33"/>
    </row>
    <row r="4" spans="1:7" ht="24.75" customHeight="1">
      <c r="A4" s="8"/>
      <c r="B4" s="34" t="s">
        <v>0</v>
      </c>
      <c r="C4" s="35"/>
      <c r="D4" s="4">
        <f>①設備購入経費入力!$C$4</f>
        <v>0</v>
      </c>
      <c r="E4" s="36"/>
    </row>
    <row r="5" spans="1:7" ht="24.75" customHeight="1">
      <c r="A5" s="8"/>
      <c r="B5" s="34" t="s">
        <v>35</v>
      </c>
      <c r="C5" s="35"/>
      <c r="D5" s="37" t="s">
        <v>17</v>
      </c>
      <c r="E5" s="38"/>
      <c r="G5" s="39"/>
    </row>
    <row r="6" spans="1:7" ht="24.75" customHeight="1">
      <c r="A6" s="8"/>
      <c r="B6" s="34" t="s">
        <v>36</v>
      </c>
      <c r="C6" s="35"/>
      <c r="D6" s="1">
        <f>$D$4*2/3</f>
        <v>0</v>
      </c>
      <c r="E6" s="38" t="s">
        <v>1</v>
      </c>
      <c r="G6" s="39"/>
    </row>
    <row r="7" spans="1:7" ht="12" customHeight="1">
      <c r="A7" s="8"/>
      <c r="B7" s="26"/>
      <c r="C7" s="40"/>
      <c r="D7" s="2"/>
      <c r="E7" s="28"/>
    </row>
    <row r="8" spans="1:7" ht="12" customHeight="1">
      <c r="A8" s="8"/>
      <c r="B8" s="41" t="s">
        <v>5</v>
      </c>
      <c r="C8" s="31"/>
      <c r="D8" s="8"/>
      <c r="E8" s="28"/>
    </row>
    <row r="9" spans="1:7" ht="24.75" customHeight="1">
      <c r="A9" s="8"/>
      <c r="B9" s="34" t="s">
        <v>0</v>
      </c>
      <c r="C9" s="35"/>
      <c r="D9" s="4">
        <f>①設備購入経費入力!$F$4</f>
        <v>0</v>
      </c>
      <c r="E9" s="36"/>
    </row>
    <row r="10" spans="1:7" ht="24.75" customHeight="1">
      <c r="A10" s="8"/>
      <c r="B10" s="34" t="s">
        <v>35</v>
      </c>
      <c r="C10" s="35"/>
      <c r="D10" s="37" t="s">
        <v>16</v>
      </c>
      <c r="E10" s="38"/>
      <c r="G10" s="39"/>
    </row>
    <row r="11" spans="1:7" ht="24.75" customHeight="1">
      <c r="A11" s="8"/>
      <c r="B11" s="34" t="s">
        <v>36</v>
      </c>
      <c r="C11" s="42"/>
      <c r="D11" s="1">
        <f>$D$9*1/2</f>
        <v>0</v>
      </c>
      <c r="E11" s="38" t="s">
        <v>1</v>
      </c>
      <c r="G11" s="39"/>
    </row>
    <row r="12" spans="1:7" ht="12" customHeight="1">
      <c r="A12" s="8"/>
      <c r="B12" s="8"/>
      <c r="C12" s="8"/>
      <c r="D12" s="3"/>
      <c r="E12" s="28"/>
      <c r="G12" s="39"/>
    </row>
    <row r="13" spans="1:7" ht="12" customHeight="1" thickBot="1">
      <c r="A13" s="8"/>
      <c r="B13" s="26"/>
      <c r="C13" s="31"/>
      <c r="D13" s="2"/>
      <c r="E13" s="28"/>
    </row>
    <row r="14" spans="1:7" ht="24.75" customHeight="1" thickBot="1">
      <c r="A14" s="8"/>
      <c r="B14" s="64" t="s">
        <v>27</v>
      </c>
      <c r="C14" s="65"/>
      <c r="D14" s="6" cm="1">
        <f t="array" ref="D14">_xlfn.IFS((D6+D11)&gt;10000000,10000000,TRUE,(D6+D11))</f>
        <v>0</v>
      </c>
      <c r="E14" s="28"/>
    </row>
    <row r="15" spans="1:7" ht="24.75" customHeight="1">
      <c r="A15" s="8"/>
      <c r="B15" s="43"/>
      <c r="C15" s="8"/>
      <c r="D15" s="28"/>
      <c r="E15" s="28"/>
    </row>
  </sheetData>
  <sheetProtection algorithmName="SHA-512" hashValue="p0ezlzHCgjfokebG7DmNEep+0qXMc1ClYJC4YI0q64N9sr1of1tJFVC6tGXC3quL44F4Y4LkRsyJfwpfh/CfZw==" saltValue="gqs9bmfG9XpL6Estjw+/Yg==" spinCount="100000" sheet="1" objects="1" scenarios="1"/>
  <mergeCells count="1">
    <mergeCell ref="B14:C14"/>
  </mergeCells>
  <phoneticPr fontId="2"/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CF5E0-2156-48B6-A4BB-4722C8B3B525}">
  <sheetPr>
    <tabColor theme="8" tint="0.59999389629810485"/>
  </sheetPr>
  <dimension ref="A1:I56"/>
  <sheetViews>
    <sheetView zoomScale="115" zoomScaleNormal="115" workbookViewId="0">
      <selection activeCell="F4" sqref="F4"/>
    </sheetView>
  </sheetViews>
  <sheetFormatPr defaultColWidth="9" defaultRowHeight="24.75" customHeight="1"/>
  <cols>
    <col min="1" max="1" width="3.58203125" style="11" customWidth="1"/>
    <col min="2" max="2" width="9" style="19"/>
    <col min="3" max="3" width="30.58203125" style="11" customWidth="1"/>
    <col min="4" max="4" width="3.58203125" style="11" customWidth="1"/>
    <col min="5" max="5" width="9" style="19"/>
    <col min="6" max="6" width="30.58203125" style="11" customWidth="1"/>
    <col min="7" max="8" width="3.58203125" style="11" customWidth="1"/>
    <col min="9" max="16384" width="9" style="11"/>
  </cols>
  <sheetData>
    <row r="1" spans="1:9" ht="24.75" customHeight="1">
      <c r="A1" s="8"/>
      <c r="B1" s="9" t="s">
        <v>18</v>
      </c>
      <c r="C1" s="8"/>
      <c r="D1" s="8"/>
      <c r="E1" s="10"/>
      <c r="F1" s="8"/>
      <c r="G1" s="8"/>
    </row>
    <row r="2" spans="1:9" ht="24.75" customHeight="1" thickBot="1">
      <c r="A2" s="8"/>
      <c r="B2" s="12" t="s">
        <v>13</v>
      </c>
      <c r="C2" s="8"/>
      <c r="D2" s="8"/>
      <c r="E2" s="10"/>
      <c r="F2" s="8"/>
      <c r="G2" s="8"/>
    </row>
    <row r="3" spans="1:9" ht="24.75" customHeight="1" thickBot="1">
      <c r="A3" s="8"/>
      <c r="B3" s="56" t="s">
        <v>19</v>
      </c>
      <c r="C3" s="57"/>
      <c r="D3" s="8"/>
      <c r="E3" s="58" t="s">
        <v>20</v>
      </c>
      <c r="F3" s="59"/>
      <c r="G3" s="8"/>
    </row>
    <row r="4" spans="1:9" ht="24.75" customHeight="1" thickBot="1">
      <c r="A4" s="8"/>
      <c r="B4" s="13" t="s">
        <v>6</v>
      </c>
      <c r="C4" s="5">
        <f>SUM(C6:C55)</f>
        <v>0</v>
      </c>
      <c r="D4" s="8"/>
      <c r="E4" s="13" t="s">
        <v>6</v>
      </c>
      <c r="F4" s="5">
        <f>SUM(F6:F55)</f>
        <v>0</v>
      </c>
      <c r="G4" s="8"/>
    </row>
    <row r="5" spans="1:9" ht="15" customHeight="1" thickBot="1">
      <c r="A5" s="8"/>
      <c r="B5" s="60" t="s">
        <v>7</v>
      </c>
      <c r="C5" s="61"/>
      <c r="D5" s="8"/>
      <c r="E5" s="62" t="s">
        <v>7</v>
      </c>
      <c r="F5" s="63"/>
      <c r="G5" s="8"/>
      <c r="I5" s="14" t="s">
        <v>10</v>
      </c>
    </row>
    <row r="6" spans="1:9" ht="24.75" customHeight="1">
      <c r="A6" s="8"/>
      <c r="B6" s="15">
        <v>1</v>
      </c>
      <c r="C6" s="20"/>
      <c r="D6" s="8"/>
      <c r="E6" s="15">
        <v>1</v>
      </c>
      <c r="F6" s="23"/>
      <c r="G6" s="8"/>
      <c r="I6" s="11" t="s">
        <v>21</v>
      </c>
    </row>
    <row r="7" spans="1:9" ht="24.75" customHeight="1">
      <c r="A7" s="8"/>
      <c r="B7" s="16">
        <v>2</v>
      </c>
      <c r="C7" s="21"/>
      <c r="D7" s="8"/>
      <c r="E7" s="16">
        <v>2</v>
      </c>
      <c r="F7" s="24"/>
      <c r="G7" s="8"/>
      <c r="I7" s="11" t="s">
        <v>11</v>
      </c>
    </row>
    <row r="8" spans="1:9" ht="24.75" customHeight="1">
      <c r="A8" s="8"/>
      <c r="B8" s="16">
        <v>3</v>
      </c>
      <c r="C8" s="21"/>
      <c r="D8" s="8"/>
      <c r="E8" s="16">
        <v>3</v>
      </c>
      <c r="F8" s="24"/>
      <c r="G8" s="8"/>
      <c r="I8" s="11" t="s">
        <v>14</v>
      </c>
    </row>
    <row r="9" spans="1:9" ht="24.75" customHeight="1">
      <c r="A9" s="8"/>
      <c r="B9" s="16">
        <v>4</v>
      </c>
      <c r="C9" s="21"/>
      <c r="D9" s="8"/>
      <c r="E9" s="16">
        <v>4</v>
      </c>
      <c r="F9" s="24"/>
      <c r="G9" s="8"/>
      <c r="I9" s="17" t="s">
        <v>23</v>
      </c>
    </row>
    <row r="10" spans="1:9" ht="24.75" customHeight="1">
      <c r="A10" s="8"/>
      <c r="B10" s="16">
        <v>5</v>
      </c>
      <c r="C10" s="21"/>
      <c r="D10" s="8"/>
      <c r="E10" s="16">
        <v>5</v>
      </c>
      <c r="F10" s="24"/>
      <c r="G10" s="8"/>
    </row>
    <row r="11" spans="1:9" ht="24.75" customHeight="1">
      <c r="A11" s="8"/>
      <c r="B11" s="16">
        <v>6</v>
      </c>
      <c r="C11" s="21"/>
      <c r="D11" s="8"/>
      <c r="E11" s="16">
        <v>6</v>
      </c>
      <c r="F11" s="24"/>
      <c r="G11" s="8"/>
    </row>
    <row r="12" spans="1:9" ht="24.75" customHeight="1">
      <c r="A12" s="8"/>
      <c r="B12" s="16">
        <v>7</v>
      </c>
      <c r="C12" s="21"/>
      <c r="D12" s="8"/>
      <c r="E12" s="16">
        <v>7</v>
      </c>
      <c r="F12" s="24"/>
      <c r="G12" s="8"/>
    </row>
    <row r="13" spans="1:9" ht="24.75" customHeight="1">
      <c r="A13" s="8"/>
      <c r="B13" s="16">
        <v>8</v>
      </c>
      <c r="C13" s="21"/>
      <c r="D13" s="8"/>
      <c r="E13" s="16">
        <v>8</v>
      </c>
      <c r="F13" s="24"/>
      <c r="G13" s="8"/>
    </row>
    <row r="14" spans="1:9" ht="24.75" customHeight="1">
      <c r="A14" s="8"/>
      <c r="B14" s="16">
        <v>9</v>
      </c>
      <c r="C14" s="21"/>
      <c r="D14" s="8"/>
      <c r="E14" s="16">
        <v>9</v>
      </c>
      <c r="F14" s="24"/>
      <c r="G14" s="8"/>
    </row>
    <row r="15" spans="1:9" ht="24.75" customHeight="1">
      <c r="A15" s="8"/>
      <c r="B15" s="16">
        <v>10</v>
      </c>
      <c r="C15" s="21"/>
      <c r="D15" s="8"/>
      <c r="E15" s="16">
        <v>10</v>
      </c>
      <c r="F15" s="24"/>
      <c r="G15" s="8"/>
    </row>
    <row r="16" spans="1:9" ht="24.75" customHeight="1">
      <c r="A16" s="8"/>
      <c r="B16" s="16">
        <v>11</v>
      </c>
      <c r="C16" s="21"/>
      <c r="D16" s="8"/>
      <c r="E16" s="16">
        <v>11</v>
      </c>
      <c r="F16" s="24"/>
      <c r="G16" s="8"/>
    </row>
    <row r="17" spans="1:7" ht="24.75" customHeight="1">
      <c r="A17" s="8"/>
      <c r="B17" s="16">
        <v>12</v>
      </c>
      <c r="C17" s="21"/>
      <c r="D17" s="8"/>
      <c r="E17" s="16">
        <v>12</v>
      </c>
      <c r="F17" s="24"/>
      <c r="G17" s="8"/>
    </row>
    <row r="18" spans="1:7" ht="24.75" customHeight="1">
      <c r="A18" s="8"/>
      <c r="B18" s="16">
        <v>13</v>
      </c>
      <c r="C18" s="21"/>
      <c r="D18" s="8"/>
      <c r="E18" s="16">
        <v>13</v>
      </c>
      <c r="F18" s="24"/>
      <c r="G18" s="8"/>
    </row>
    <row r="19" spans="1:7" ht="24.75" customHeight="1">
      <c r="A19" s="8"/>
      <c r="B19" s="16">
        <v>14</v>
      </c>
      <c r="C19" s="21"/>
      <c r="D19" s="8"/>
      <c r="E19" s="16">
        <v>14</v>
      </c>
      <c r="F19" s="24"/>
      <c r="G19" s="8"/>
    </row>
    <row r="20" spans="1:7" ht="24.75" customHeight="1">
      <c r="A20" s="8"/>
      <c r="B20" s="16">
        <v>15</v>
      </c>
      <c r="C20" s="21"/>
      <c r="D20" s="8"/>
      <c r="E20" s="16">
        <v>15</v>
      </c>
      <c r="F20" s="24"/>
      <c r="G20" s="8"/>
    </row>
    <row r="21" spans="1:7" ht="24.75" customHeight="1">
      <c r="A21" s="8"/>
      <c r="B21" s="16">
        <v>16</v>
      </c>
      <c r="C21" s="21"/>
      <c r="D21" s="8"/>
      <c r="E21" s="16">
        <v>16</v>
      </c>
      <c r="F21" s="24"/>
      <c r="G21" s="8"/>
    </row>
    <row r="22" spans="1:7" ht="24.75" customHeight="1">
      <c r="A22" s="8"/>
      <c r="B22" s="16">
        <v>17</v>
      </c>
      <c r="C22" s="21"/>
      <c r="D22" s="8"/>
      <c r="E22" s="16">
        <v>17</v>
      </c>
      <c r="F22" s="24"/>
      <c r="G22" s="8"/>
    </row>
    <row r="23" spans="1:7" ht="24.75" customHeight="1">
      <c r="A23" s="8"/>
      <c r="B23" s="16">
        <v>18</v>
      </c>
      <c r="C23" s="21"/>
      <c r="D23" s="8"/>
      <c r="E23" s="16">
        <v>18</v>
      </c>
      <c r="F23" s="24"/>
      <c r="G23" s="8"/>
    </row>
    <row r="24" spans="1:7" ht="24.75" customHeight="1">
      <c r="A24" s="8"/>
      <c r="B24" s="16">
        <v>19</v>
      </c>
      <c r="C24" s="21"/>
      <c r="D24" s="8"/>
      <c r="E24" s="16">
        <v>19</v>
      </c>
      <c r="F24" s="24"/>
      <c r="G24" s="8"/>
    </row>
    <row r="25" spans="1:7" ht="24.75" customHeight="1">
      <c r="A25" s="8"/>
      <c r="B25" s="16">
        <v>20</v>
      </c>
      <c r="C25" s="21"/>
      <c r="D25" s="8"/>
      <c r="E25" s="16">
        <v>20</v>
      </c>
      <c r="F25" s="24"/>
      <c r="G25" s="8"/>
    </row>
    <row r="26" spans="1:7" ht="24.75" customHeight="1">
      <c r="A26" s="8"/>
      <c r="B26" s="16">
        <v>21</v>
      </c>
      <c r="C26" s="21"/>
      <c r="D26" s="8"/>
      <c r="E26" s="16">
        <v>21</v>
      </c>
      <c r="F26" s="24"/>
      <c r="G26" s="8"/>
    </row>
    <row r="27" spans="1:7" ht="24.75" customHeight="1">
      <c r="A27" s="8"/>
      <c r="B27" s="16">
        <v>22</v>
      </c>
      <c r="C27" s="21"/>
      <c r="D27" s="8"/>
      <c r="E27" s="16">
        <v>22</v>
      </c>
      <c r="F27" s="24"/>
      <c r="G27" s="8"/>
    </row>
    <row r="28" spans="1:7" ht="24.75" customHeight="1">
      <c r="A28" s="8"/>
      <c r="B28" s="16">
        <v>23</v>
      </c>
      <c r="C28" s="21"/>
      <c r="D28" s="8"/>
      <c r="E28" s="16">
        <v>23</v>
      </c>
      <c r="F28" s="24"/>
      <c r="G28" s="8"/>
    </row>
    <row r="29" spans="1:7" ht="24.75" customHeight="1">
      <c r="A29" s="8"/>
      <c r="B29" s="16">
        <v>24</v>
      </c>
      <c r="C29" s="21"/>
      <c r="D29" s="8"/>
      <c r="E29" s="16">
        <v>24</v>
      </c>
      <c r="F29" s="24"/>
      <c r="G29" s="8"/>
    </row>
    <row r="30" spans="1:7" ht="24.75" customHeight="1">
      <c r="A30" s="8"/>
      <c r="B30" s="16">
        <v>25</v>
      </c>
      <c r="C30" s="21"/>
      <c r="D30" s="8"/>
      <c r="E30" s="16">
        <v>25</v>
      </c>
      <c r="F30" s="24"/>
      <c r="G30" s="8"/>
    </row>
    <row r="31" spans="1:7" ht="24.75" customHeight="1">
      <c r="A31" s="8"/>
      <c r="B31" s="16">
        <v>26</v>
      </c>
      <c r="C31" s="21"/>
      <c r="D31" s="8"/>
      <c r="E31" s="16">
        <v>26</v>
      </c>
      <c r="F31" s="24"/>
      <c r="G31" s="8"/>
    </row>
    <row r="32" spans="1:7" ht="24.75" customHeight="1">
      <c r="A32" s="8"/>
      <c r="B32" s="16">
        <v>27</v>
      </c>
      <c r="C32" s="21"/>
      <c r="D32" s="8"/>
      <c r="E32" s="16">
        <v>27</v>
      </c>
      <c r="F32" s="24"/>
      <c r="G32" s="8"/>
    </row>
    <row r="33" spans="1:7" ht="24.75" customHeight="1">
      <c r="A33" s="8"/>
      <c r="B33" s="16">
        <v>28</v>
      </c>
      <c r="C33" s="21"/>
      <c r="D33" s="8"/>
      <c r="E33" s="16">
        <v>28</v>
      </c>
      <c r="F33" s="24"/>
      <c r="G33" s="8"/>
    </row>
    <row r="34" spans="1:7" ht="24.75" customHeight="1">
      <c r="A34" s="8"/>
      <c r="B34" s="16">
        <v>29</v>
      </c>
      <c r="C34" s="21"/>
      <c r="D34" s="8"/>
      <c r="E34" s="16">
        <v>29</v>
      </c>
      <c r="F34" s="24"/>
      <c r="G34" s="8"/>
    </row>
    <row r="35" spans="1:7" ht="24.75" customHeight="1">
      <c r="A35" s="8"/>
      <c r="B35" s="16">
        <v>30</v>
      </c>
      <c r="C35" s="21"/>
      <c r="D35" s="8"/>
      <c r="E35" s="16">
        <v>30</v>
      </c>
      <c r="F35" s="24"/>
      <c r="G35" s="8"/>
    </row>
    <row r="36" spans="1:7" ht="24.75" customHeight="1">
      <c r="A36" s="8"/>
      <c r="B36" s="16">
        <v>31</v>
      </c>
      <c r="C36" s="21"/>
      <c r="D36" s="8"/>
      <c r="E36" s="16">
        <v>31</v>
      </c>
      <c r="F36" s="24"/>
      <c r="G36" s="8"/>
    </row>
    <row r="37" spans="1:7" ht="24.75" customHeight="1">
      <c r="A37" s="8"/>
      <c r="B37" s="16">
        <v>32</v>
      </c>
      <c r="C37" s="21"/>
      <c r="D37" s="8"/>
      <c r="E37" s="16">
        <v>32</v>
      </c>
      <c r="F37" s="24"/>
      <c r="G37" s="8"/>
    </row>
    <row r="38" spans="1:7" ht="24.75" customHeight="1">
      <c r="A38" s="8"/>
      <c r="B38" s="16">
        <v>33</v>
      </c>
      <c r="C38" s="21"/>
      <c r="D38" s="8"/>
      <c r="E38" s="16">
        <v>33</v>
      </c>
      <c r="F38" s="24"/>
      <c r="G38" s="8"/>
    </row>
    <row r="39" spans="1:7" ht="24.75" customHeight="1">
      <c r="A39" s="8"/>
      <c r="B39" s="16">
        <v>34</v>
      </c>
      <c r="C39" s="21"/>
      <c r="D39" s="8"/>
      <c r="E39" s="16">
        <v>34</v>
      </c>
      <c r="F39" s="24"/>
      <c r="G39" s="8"/>
    </row>
    <row r="40" spans="1:7" ht="24.75" customHeight="1">
      <c r="A40" s="8"/>
      <c r="B40" s="16">
        <v>35</v>
      </c>
      <c r="C40" s="21"/>
      <c r="D40" s="8"/>
      <c r="E40" s="16">
        <v>35</v>
      </c>
      <c r="F40" s="24"/>
      <c r="G40" s="8"/>
    </row>
    <row r="41" spans="1:7" ht="24.75" customHeight="1">
      <c r="A41" s="8"/>
      <c r="B41" s="16">
        <v>36</v>
      </c>
      <c r="C41" s="21"/>
      <c r="D41" s="8"/>
      <c r="E41" s="16">
        <v>36</v>
      </c>
      <c r="F41" s="24"/>
      <c r="G41" s="8"/>
    </row>
    <row r="42" spans="1:7" ht="24.75" customHeight="1">
      <c r="A42" s="8"/>
      <c r="B42" s="16">
        <v>37</v>
      </c>
      <c r="C42" s="21"/>
      <c r="D42" s="8"/>
      <c r="E42" s="16">
        <v>37</v>
      </c>
      <c r="F42" s="24"/>
      <c r="G42" s="8"/>
    </row>
    <row r="43" spans="1:7" ht="24.75" customHeight="1">
      <c r="A43" s="8"/>
      <c r="B43" s="16">
        <v>38</v>
      </c>
      <c r="C43" s="21"/>
      <c r="D43" s="8"/>
      <c r="E43" s="16">
        <v>38</v>
      </c>
      <c r="F43" s="24"/>
      <c r="G43" s="8"/>
    </row>
    <row r="44" spans="1:7" ht="24.75" customHeight="1">
      <c r="A44" s="8"/>
      <c r="B44" s="16">
        <v>39</v>
      </c>
      <c r="C44" s="21"/>
      <c r="D44" s="8"/>
      <c r="E44" s="16">
        <v>39</v>
      </c>
      <c r="F44" s="24"/>
      <c r="G44" s="8"/>
    </row>
    <row r="45" spans="1:7" ht="24.75" customHeight="1">
      <c r="A45" s="8"/>
      <c r="B45" s="16">
        <v>40</v>
      </c>
      <c r="C45" s="21"/>
      <c r="D45" s="8"/>
      <c r="E45" s="16">
        <v>40</v>
      </c>
      <c r="F45" s="24"/>
      <c r="G45" s="8"/>
    </row>
    <row r="46" spans="1:7" ht="24.75" customHeight="1">
      <c r="A46" s="8"/>
      <c r="B46" s="16">
        <v>41</v>
      </c>
      <c r="C46" s="21"/>
      <c r="D46" s="8"/>
      <c r="E46" s="16">
        <v>41</v>
      </c>
      <c r="F46" s="24"/>
      <c r="G46" s="8"/>
    </row>
    <row r="47" spans="1:7" ht="24.75" customHeight="1">
      <c r="A47" s="8"/>
      <c r="B47" s="16">
        <v>42</v>
      </c>
      <c r="C47" s="21"/>
      <c r="D47" s="8"/>
      <c r="E47" s="16">
        <v>42</v>
      </c>
      <c r="F47" s="24"/>
      <c r="G47" s="8"/>
    </row>
    <row r="48" spans="1:7" ht="24.75" customHeight="1">
      <c r="A48" s="8"/>
      <c r="B48" s="16">
        <v>43</v>
      </c>
      <c r="C48" s="21"/>
      <c r="D48" s="8"/>
      <c r="E48" s="16">
        <v>43</v>
      </c>
      <c r="F48" s="24"/>
      <c r="G48" s="8"/>
    </row>
    <row r="49" spans="1:7" ht="24.75" customHeight="1">
      <c r="A49" s="8"/>
      <c r="B49" s="16">
        <v>44</v>
      </c>
      <c r="C49" s="21"/>
      <c r="D49" s="8"/>
      <c r="E49" s="16">
        <v>44</v>
      </c>
      <c r="F49" s="24"/>
      <c r="G49" s="8"/>
    </row>
    <row r="50" spans="1:7" ht="24.75" customHeight="1">
      <c r="A50" s="8"/>
      <c r="B50" s="16">
        <v>45</v>
      </c>
      <c r="C50" s="21"/>
      <c r="D50" s="8"/>
      <c r="E50" s="16">
        <v>45</v>
      </c>
      <c r="F50" s="24"/>
      <c r="G50" s="8"/>
    </row>
    <row r="51" spans="1:7" ht="24.75" customHeight="1">
      <c r="A51" s="8"/>
      <c r="B51" s="16">
        <v>46</v>
      </c>
      <c r="C51" s="21"/>
      <c r="D51" s="8"/>
      <c r="E51" s="16">
        <v>46</v>
      </c>
      <c r="F51" s="24"/>
      <c r="G51" s="8"/>
    </row>
    <row r="52" spans="1:7" ht="24.75" customHeight="1">
      <c r="A52" s="8"/>
      <c r="B52" s="16">
        <v>47</v>
      </c>
      <c r="C52" s="21"/>
      <c r="D52" s="8"/>
      <c r="E52" s="16">
        <v>47</v>
      </c>
      <c r="F52" s="24"/>
      <c r="G52" s="8"/>
    </row>
    <row r="53" spans="1:7" ht="24.75" customHeight="1">
      <c r="A53" s="8"/>
      <c r="B53" s="16">
        <v>48</v>
      </c>
      <c r="C53" s="21"/>
      <c r="D53" s="8"/>
      <c r="E53" s="16">
        <v>48</v>
      </c>
      <c r="F53" s="24"/>
      <c r="G53" s="8"/>
    </row>
    <row r="54" spans="1:7" ht="24.75" customHeight="1">
      <c r="A54" s="8"/>
      <c r="B54" s="16">
        <v>49</v>
      </c>
      <c r="C54" s="21"/>
      <c r="D54" s="8"/>
      <c r="E54" s="16">
        <v>49</v>
      </c>
      <c r="F54" s="24"/>
      <c r="G54" s="8"/>
    </row>
    <row r="55" spans="1:7" ht="24.75" customHeight="1" thickBot="1">
      <c r="A55" s="8"/>
      <c r="B55" s="18">
        <v>50</v>
      </c>
      <c r="C55" s="22"/>
      <c r="D55" s="8"/>
      <c r="E55" s="18">
        <v>50</v>
      </c>
      <c r="F55" s="25"/>
      <c r="G55" s="8"/>
    </row>
    <row r="56" spans="1:7" ht="24.75" customHeight="1">
      <c r="A56" s="8"/>
      <c r="B56" s="10"/>
      <c r="C56" s="8"/>
      <c r="D56" s="8"/>
      <c r="E56" s="10"/>
      <c r="F56" s="8"/>
      <c r="G56" s="8"/>
    </row>
  </sheetData>
  <sheetProtection algorithmName="SHA-512" hashValue="HYAF+ZFWyHCmoSuqYIXVuYr2ebjLSMgkxTtR+HK3ohfpIyfoRR3fDmOJWUd+nVFnYEpxjUex8JNSeRHT82PLTg==" saltValue="pR/v3nNm8MnaZiOGhWk2QA==" spinCount="100000" sheet="1" objects="1" scenarios="1"/>
  <mergeCells count="4">
    <mergeCell ref="B3:C3"/>
    <mergeCell ref="E3:F3"/>
    <mergeCell ref="B5:C5"/>
    <mergeCell ref="E5:F5"/>
  </mergeCells>
  <phoneticPr fontId="2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EA6FC-7819-4937-A4AA-AE2414D641DD}">
  <sheetPr>
    <tabColor theme="8" tint="0.59999389629810485"/>
  </sheetPr>
  <dimension ref="A1:G17"/>
  <sheetViews>
    <sheetView zoomScale="160" zoomScaleNormal="160" zoomScaleSheetLayoutView="100" workbookViewId="0">
      <selection activeCell="C11" sqref="C11"/>
    </sheetView>
  </sheetViews>
  <sheetFormatPr defaultColWidth="3.58203125" defaultRowHeight="24.75" customHeight="1"/>
  <cols>
    <col min="1" max="1" width="3.58203125" style="11"/>
    <col min="2" max="2" width="18.83203125" style="11" customWidth="1"/>
    <col min="3" max="3" width="10.33203125" style="11" customWidth="1"/>
    <col min="4" max="4" width="28.33203125" style="11" customWidth="1"/>
    <col min="5" max="5" width="14" style="44" customWidth="1"/>
    <col min="6" max="6" width="3.58203125" style="11"/>
    <col min="7" max="10" width="3.58203125" style="11" customWidth="1"/>
    <col min="11" max="11" width="11" style="11" customWidth="1"/>
    <col min="12" max="16384" width="3.58203125" style="11"/>
  </cols>
  <sheetData>
    <row r="1" spans="1:7" ht="24.75" customHeight="1" thickBot="1">
      <c r="A1" s="8"/>
      <c r="B1" s="26" t="s">
        <v>24</v>
      </c>
      <c r="C1" s="8"/>
      <c r="D1" s="27"/>
      <c r="E1" s="28"/>
    </row>
    <row r="2" spans="1:7" ht="5.25" customHeight="1" thickBot="1">
      <c r="A2" s="8"/>
      <c r="B2" s="26"/>
      <c r="C2" s="8"/>
      <c r="D2" s="27"/>
      <c r="E2" s="28"/>
    </row>
    <row r="3" spans="1:7" ht="21.75" customHeight="1" thickBot="1">
      <c r="A3" s="8"/>
      <c r="B3" s="66" t="s">
        <v>25</v>
      </c>
      <c r="C3" s="67"/>
      <c r="D3" s="45">
        <f>IF(②設備購入経費申請額算出!$D$14*0.1&gt;1000000,1000000,②設備購入経費申請額算出!$D$14*0.1)</f>
        <v>0</v>
      </c>
      <c r="E3" s="46" t="s">
        <v>34</v>
      </c>
    </row>
    <row r="4" spans="1:7" ht="12" customHeight="1">
      <c r="A4" s="8"/>
      <c r="B4" s="29"/>
      <c r="C4" s="8"/>
      <c r="D4" s="8"/>
      <c r="E4" s="28"/>
      <c r="F4" s="47" t="s">
        <v>29</v>
      </c>
    </row>
    <row r="5" spans="1:7" ht="12" customHeight="1">
      <c r="A5" s="8"/>
      <c r="B5" s="30" t="s">
        <v>15</v>
      </c>
      <c r="C5" s="31"/>
      <c r="D5" s="32" t="s">
        <v>3</v>
      </c>
      <c r="E5" s="33"/>
    </row>
    <row r="6" spans="1:7" ht="24.75" customHeight="1">
      <c r="A6" s="8"/>
      <c r="B6" s="34" t="s">
        <v>0</v>
      </c>
      <c r="C6" s="35"/>
      <c r="D6" s="4">
        <f>③付帯経費入力!$C$4</f>
        <v>0</v>
      </c>
      <c r="E6" s="36"/>
    </row>
    <row r="7" spans="1:7" ht="24.75" customHeight="1">
      <c r="A7" s="8"/>
      <c r="B7" s="34" t="s">
        <v>35</v>
      </c>
      <c r="C7" s="35"/>
      <c r="D7" s="37" t="s">
        <v>17</v>
      </c>
      <c r="E7" s="38"/>
      <c r="G7" s="39"/>
    </row>
    <row r="8" spans="1:7" ht="24.75" customHeight="1">
      <c r="A8" s="8"/>
      <c r="B8" s="34" t="s">
        <v>37</v>
      </c>
      <c r="C8" s="35"/>
      <c r="D8" s="1">
        <f>$D$6*2/3</f>
        <v>0</v>
      </c>
      <c r="E8" s="38" t="s">
        <v>1</v>
      </c>
      <c r="G8" s="39"/>
    </row>
    <row r="9" spans="1:7" ht="12" customHeight="1">
      <c r="A9" s="8"/>
      <c r="B9" s="26"/>
      <c r="C9" s="40"/>
      <c r="D9" s="2"/>
      <c r="E9" s="28"/>
    </row>
    <row r="10" spans="1:7" ht="12" customHeight="1">
      <c r="A10" s="8"/>
      <c r="B10" s="41" t="s">
        <v>5</v>
      </c>
      <c r="C10" s="31"/>
      <c r="D10" s="8"/>
      <c r="E10" s="28"/>
    </row>
    <row r="11" spans="1:7" ht="24.75" customHeight="1">
      <c r="A11" s="8"/>
      <c r="B11" s="34" t="s">
        <v>0</v>
      </c>
      <c r="C11" s="35"/>
      <c r="D11" s="4">
        <f>③付帯経費入力!$F$4</f>
        <v>0</v>
      </c>
      <c r="E11" s="36"/>
      <c r="G11" s="48"/>
    </row>
    <row r="12" spans="1:7" ht="24.75" customHeight="1">
      <c r="A12" s="8"/>
      <c r="B12" s="34" t="s">
        <v>35</v>
      </c>
      <c r="C12" s="35"/>
      <c r="D12" s="37" t="s">
        <v>16</v>
      </c>
      <c r="E12" s="38"/>
      <c r="G12" s="39"/>
    </row>
    <row r="13" spans="1:7" ht="24.75" customHeight="1">
      <c r="A13" s="8"/>
      <c r="B13" s="34" t="s">
        <v>38</v>
      </c>
      <c r="C13" s="42"/>
      <c r="D13" s="1">
        <f>$D$11*1/2</f>
        <v>0</v>
      </c>
      <c r="E13" s="38" t="s">
        <v>1</v>
      </c>
      <c r="G13" s="39"/>
    </row>
    <row r="14" spans="1:7" ht="12" customHeight="1">
      <c r="A14" s="8"/>
      <c r="B14" s="8"/>
      <c r="C14" s="8"/>
      <c r="D14" s="3"/>
      <c r="E14" s="28"/>
      <c r="G14" s="39"/>
    </row>
    <row r="15" spans="1:7" ht="12" customHeight="1" thickBot="1">
      <c r="A15" s="8"/>
      <c r="B15" s="26"/>
      <c r="C15" s="31"/>
      <c r="D15" s="2"/>
      <c r="E15" s="28"/>
    </row>
    <row r="16" spans="1:7" ht="24.75" customHeight="1" thickBot="1">
      <c r="A16" s="8"/>
      <c r="B16" s="64" t="s">
        <v>26</v>
      </c>
      <c r="C16" s="65"/>
      <c r="D16" s="6" cm="1">
        <f t="array" ref="D16">_xlfn.IFS((D8+D13)&gt;$D$3,$D$3,TRUE,(D8+D13))</f>
        <v>0</v>
      </c>
      <c r="E16" s="28"/>
    </row>
    <row r="17" spans="1:5" ht="24.75" customHeight="1">
      <c r="A17" s="8"/>
      <c r="B17" s="43"/>
      <c r="C17" s="8"/>
      <c r="D17" s="28"/>
      <c r="E17" s="28"/>
    </row>
  </sheetData>
  <sheetProtection algorithmName="SHA-512" hashValue="TniVk42VbpXG6BLljGA/29jtDACQV8Aov3s+axV8swQpoOHa0xAj47g+dTdVlBGipwQEHU9/ADdMPsyjv0wa+A==" saltValue="Nvw01O5Ahc3BjqXsYYbmZw==" spinCount="100000" sheet="1" objects="1" scenarios="1"/>
  <mergeCells count="2">
    <mergeCell ref="B16:C16"/>
    <mergeCell ref="B3:C3"/>
  </mergeCells>
  <phoneticPr fontId="2"/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DA167-9BDB-4C75-8C75-C4A6989FABEA}">
  <sheetPr>
    <tabColor rgb="FFFFFF00"/>
  </sheetPr>
  <dimension ref="A1:F9"/>
  <sheetViews>
    <sheetView zoomScale="160" zoomScaleNormal="160" zoomScaleSheetLayoutView="100" workbookViewId="0">
      <selection activeCell="C3" sqref="C3"/>
    </sheetView>
  </sheetViews>
  <sheetFormatPr defaultColWidth="3.58203125" defaultRowHeight="24.75" customHeight="1"/>
  <cols>
    <col min="1" max="1" width="3.58203125" style="11"/>
    <col min="2" max="2" width="28.08203125" style="11" customWidth="1"/>
    <col min="3" max="3" width="28.33203125" style="11" customWidth="1"/>
    <col min="4" max="4" width="15" style="44" customWidth="1"/>
    <col min="5" max="5" width="3.58203125" style="11"/>
    <col min="6" max="9" width="3.58203125" style="11" customWidth="1"/>
    <col min="10" max="10" width="11" style="11" customWidth="1"/>
    <col min="11" max="16384" width="3.58203125" style="11"/>
  </cols>
  <sheetData>
    <row r="1" spans="1:6" ht="24.75" customHeight="1">
      <c r="A1" s="8"/>
      <c r="B1" s="26" t="s">
        <v>30</v>
      </c>
      <c r="C1" s="27"/>
      <c r="D1" s="28"/>
    </row>
    <row r="2" spans="1:6" ht="12" customHeight="1" thickBot="1">
      <c r="A2" s="8"/>
      <c r="B2" s="49"/>
      <c r="C2" s="32" t="s">
        <v>3</v>
      </c>
      <c r="D2" s="33"/>
    </row>
    <row r="3" spans="1:6" ht="24.75" customHeight="1" thickBot="1">
      <c r="A3" s="8"/>
      <c r="B3" s="50" t="s">
        <v>32</v>
      </c>
      <c r="C3" s="51">
        <f>②設備購入経費申請額算出!$D$14</f>
        <v>0</v>
      </c>
      <c r="D3" s="36"/>
    </row>
    <row r="4" spans="1:6" ht="15" customHeight="1" thickBot="1">
      <c r="A4" s="8"/>
      <c r="B4" s="8"/>
      <c r="C4" s="3"/>
      <c r="D4" s="36"/>
    </row>
    <row r="5" spans="1:6" ht="24.75" customHeight="1" thickBot="1">
      <c r="A5" s="8"/>
      <c r="B5" s="52" t="s">
        <v>33</v>
      </c>
      <c r="C5" s="53">
        <f>②付帯経費申請額算出!$D$16</f>
        <v>0</v>
      </c>
      <c r="D5" s="28"/>
      <c r="F5" s="39"/>
    </row>
    <row r="6" spans="1:6" ht="12" customHeight="1">
      <c r="A6" s="8"/>
      <c r="B6" s="8"/>
      <c r="C6" s="3"/>
      <c r="D6" s="28"/>
      <c r="F6" s="39"/>
    </row>
    <row r="7" spans="1:6" ht="12" customHeight="1" thickBot="1">
      <c r="A7" s="8"/>
      <c r="B7" s="26"/>
      <c r="C7" s="2"/>
      <c r="D7" s="28"/>
    </row>
    <row r="8" spans="1:6" ht="24.75" customHeight="1" thickBot="1">
      <c r="A8" s="8"/>
      <c r="B8" s="54" t="s">
        <v>31</v>
      </c>
      <c r="C8" s="7">
        <f>ROUNDDOWN(IF((C3+C5)&gt;10000000,10000000,(C3+C5)),-3)</f>
        <v>0</v>
      </c>
      <c r="D8" s="28" t="s">
        <v>2</v>
      </c>
    </row>
    <row r="9" spans="1:6" ht="24.75" customHeight="1">
      <c r="A9" s="8"/>
      <c r="B9" s="43"/>
      <c r="C9" s="55" t="str">
        <f>IF(C8&gt;=10000000,"➡補助上限は1000万円です","")</f>
        <v/>
      </c>
      <c r="D9" s="28"/>
    </row>
  </sheetData>
  <sheetProtection algorithmName="SHA-512" hashValue="HGBgS0UjzllsjVo0grsuwjJbFZ1/ibeE2UpNGgdywNN+DNRvUZUktCBc7F7qL3i09DPnZzlLRRfqWh/I2xeCUw==" saltValue="3aWTJ506lHzVHXJhLTkSNg==" spinCount="100000" sheet="1" objects="1" scenarios="1"/>
  <phoneticPr fontId="2"/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e24c83-06c0-47bf-9987-993577c1260a">
      <Terms xmlns="http://schemas.microsoft.com/office/infopath/2007/PartnerControls"/>
    </lcf76f155ced4ddcb4097134ff3c332f>
    <TaxCatchAll xmlns="afa0c77f-b6eb-4140-8819-9b8592c6b5e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2E8187FCF5B3148A1DD3DE393BCD515" ma:contentTypeVersion="12" ma:contentTypeDescription="新しいドキュメントを作成します。" ma:contentTypeScope="" ma:versionID="fe3b27dcd9376c1ad16246e0175e17eb">
  <xsd:schema xmlns:xsd="http://www.w3.org/2001/XMLSchema" xmlns:xs="http://www.w3.org/2001/XMLSchema" xmlns:p="http://schemas.microsoft.com/office/2006/metadata/properties" xmlns:ns2="25e24c83-06c0-47bf-9987-993577c1260a" xmlns:ns3="afa0c77f-b6eb-4140-8819-9b8592c6b5e4" targetNamespace="http://schemas.microsoft.com/office/2006/metadata/properties" ma:root="true" ma:fieldsID="dc38d41c7da7c6972dfa8df0d2805ea3" ns2:_="" ns3:_="">
    <xsd:import namespace="25e24c83-06c0-47bf-9987-993577c1260a"/>
    <xsd:import namespace="afa0c77f-b6eb-4140-8819-9b8592c6b5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e24c83-06c0-47bf-9987-993577c126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0c77f-b6eb-4140-8819-9b8592c6b5e4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b985bff7-bec1-46f3-892f-b6d78b55a60c}" ma:internalName="TaxCatchAll" ma:showField="CatchAllData" ma:web="afa0c77f-b6eb-4140-8819-9b8592c6b5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FDA561-BA51-468E-B2D0-689665B707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E5B9B6-9A44-45E4-B6ED-6DC26C0A09F5}">
  <ds:schemaRefs>
    <ds:schemaRef ds:uri="http://purl.org/dc/dcmitype/"/>
    <ds:schemaRef ds:uri="25e24c83-06c0-47bf-9987-993577c1260a"/>
    <ds:schemaRef ds:uri="http://purl.org/dc/elements/1.1/"/>
    <ds:schemaRef ds:uri="http://schemas.microsoft.com/office/2006/metadata/properties"/>
    <ds:schemaRef ds:uri="http://schemas.microsoft.com/office/2006/documentManagement/types"/>
    <ds:schemaRef ds:uri="afa0c77f-b6eb-4140-8819-9b8592c6b5e4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3C52443-C9EB-4B99-8C5E-4418783AC5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e24c83-06c0-47bf-9987-993577c1260a"/>
    <ds:schemaRef ds:uri="afa0c77f-b6eb-4140-8819-9b8592c6b5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①設備購入経費入力</vt:lpstr>
      <vt:lpstr>②設備購入経費申請額算出</vt:lpstr>
      <vt:lpstr>③付帯経費入力</vt:lpstr>
      <vt:lpstr>②付帯経費申請額算出</vt:lpstr>
      <vt:lpstr>補助金額合計</vt:lpstr>
      <vt:lpstr>②設備購入経費申請額算出!Print_Area</vt:lpstr>
      <vt:lpstr>②付帯経費申請額算出!Print_Area</vt:lpstr>
      <vt:lpstr>補助金額合計!Print_Area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浅川 あゆ</dc:creator>
  <cp:lastModifiedBy>田中 輝和</cp:lastModifiedBy>
  <dcterms:created xsi:type="dcterms:W3CDTF">2015-06-05T18:19:34Z</dcterms:created>
  <dcterms:modified xsi:type="dcterms:W3CDTF">2026-05-15T08:25:55Z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0x01010002E8187FCF5B3148A1DD3DE393BCD515</vt:lpwstr>
  </property>
  <property fmtid="{D5CDD505-2E9C-101B-9397-08002B2CF9AE}" pid="3" name="MediaServiceImageTags">
    <vt:lpwstr/>
  </property>
</Properties>
</file>